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680" windowHeight="11970"/>
  </bookViews>
  <sheets>
    <sheet name="Tow Log" sheetId="3" r:id="rId1"/>
    <sheet name="Sheet2" sheetId="5" r:id="rId2"/>
    <sheet name="Sheet1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2" i="3" l="1"/>
  <c r="M60" i="3" l="1"/>
  <c r="M37" i="3"/>
  <c r="M33" i="3" l="1"/>
  <c r="M34" i="3"/>
  <c r="M28" i="3"/>
  <c r="M71" i="3"/>
  <c r="M47" i="3"/>
  <c r="M30" i="3"/>
  <c r="C15" i="3"/>
  <c r="M69" i="3" l="1"/>
  <c r="M68" i="3"/>
  <c r="M81" i="3"/>
  <c r="M80" i="3"/>
  <c r="M79" i="3"/>
  <c r="M78" i="3" l="1"/>
  <c r="M77" i="3"/>
  <c r="M67" i="3"/>
  <c r="M66" i="3"/>
  <c r="M64" i="3"/>
  <c r="M63" i="3"/>
  <c r="M65" i="3"/>
  <c r="M62" i="3" l="1"/>
  <c r="M61" i="3"/>
  <c r="M59" i="3"/>
  <c r="M58" i="3" l="1"/>
  <c r="M57" i="3"/>
  <c r="M56" i="3"/>
  <c r="M55" i="3"/>
  <c r="M76" i="3" l="1"/>
  <c r="M75" i="3"/>
  <c r="M74" i="3"/>
  <c r="M54" i="3"/>
  <c r="M53" i="3"/>
  <c r="M52" i="3" l="1"/>
  <c r="M51" i="3"/>
  <c r="M50" i="3" l="1"/>
  <c r="M49" i="3"/>
  <c r="M48" i="3"/>
  <c r="M73" i="3" l="1"/>
  <c r="M72" i="3"/>
  <c r="M46" i="3"/>
  <c r="M45" i="3"/>
  <c r="M44" i="3"/>
  <c r="M43" i="3"/>
  <c r="M42" i="3"/>
  <c r="M41" i="3"/>
  <c r="M40" i="3"/>
  <c r="M39" i="3"/>
  <c r="M38" i="3"/>
  <c r="M36" i="3"/>
  <c r="M35" i="3"/>
  <c r="M32" i="3"/>
  <c r="M31" i="3"/>
  <c r="M29" i="3"/>
  <c r="M27" i="3"/>
  <c r="M25" i="3"/>
  <c r="M26" i="3"/>
  <c r="M24" i="3"/>
  <c r="M23" i="3"/>
  <c r="M22" i="3"/>
  <c r="M21" i="3"/>
  <c r="M20" i="3"/>
  <c r="M19" i="3"/>
  <c r="M18" i="3"/>
  <c r="M17" i="3"/>
  <c r="M5" i="3" l="1"/>
  <c r="M6" i="3"/>
  <c r="M7" i="3"/>
  <c r="M8" i="3"/>
  <c r="M9" i="3"/>
  <c r="M10" i="3"/>
  <c r="M11" i="3"/>
  <c r="M12" i="3"/>
  <c r="M13" i="3"/>
  <c r="M14" i="3"/>
  <c r="M15" i="3"/>
  <c r="M16" i="3"/>
  <c r="M70" i="3"/>
  <c r="M3" i="3" l="1"/>
  <c r="M4" i="3"/>
</calcChain>
</file>

<file path=xl/sharedStrings.xml><?xml version="1.0" encoding="utf-8"?>
<sst xmlns="http://schemas.openxmlformats.org/spreadsheetml/2006/main" count="557" uniqueCount="361">
  <si>
    <t>Vehicle Year</t>
  </si>
  <si>
    <t>Vehicle Make</t>
  </si>
  <si>
    <t>Vehicle Model</t>
  </si>
  <si>
    <t>Vehicle Vin</t>
  </si>
  <si>
    <t>Plate if applicable</t>
  </si>
  <si>
    <t>Vehicle color</t>
  </si>
  <si>
    <t>The Officer Towing and Badge</t>
  </si>
  <si>
    <t>REF NUMBER</t>
  </si>
  <si>
    <t>TOW/STR</t>
  </si>
  <si>
    <t>PRICE</t>
  </si>
  <si>
    <t>PURCHASER</t>
  </si>
  <si>
    <t>DATE OF AUCTION</t>
  </si>
  <si>
    <t xml:space="preserve">Date of Impound </t>
  </si>
  <si>
    <t>NOTES</t>
  </si>
  <si>
    <t>SCRAP TITLE</t>
  </si>
  <si>
    <t>FINAL STATUS</t>
  </si>
  <si>
    <t xml:space="preserve">Red </t>
  </si>
  <si>
    <t>Black</t>
  </si>
  <si>
    <t>White</t>
  </si>
  <si>
    <t>Red</t>
  </si>
  <si>
    <t>Green</t>
  </si>
  <si>
    <t>Silver</t>
  </si>
  <si>
    <t>Blue</t>
  </si>
  <si>
    <t>Burgundy</t>
  </si>
  <si>
    <t xml:space="preserve">Gray </t>
  </si>
  <si>
    <t xml:space="preserve">Tan </t>
  </si>
  <si>
    <t>Grey</t>
  </si>
  <si>
    <t>Gold</t>
  </si>
  <si>
    <t>Beige</t>
  </si>
  <si>
    <t>Orange</t>
  </si>
  <si>
    <t>N/A</t>
  </si>
  <si>
    <t xml:space="preserve">NOPLATE </t>
  </si>
  <si>
    <t>EFT4554</t>
  </si>
  <si>
    <t>No Plate</t>
  </si>
  <si>
    <t>NA</t>
  </si>
  <si>
    <t>CKH6743</t>
  </si>
  <si>
    <t>EAJ2243</t>
  </si>
  <si>
    <t>Na</t>
  </si>
  <si>
    <t>ECC2321</t>
  </si>
  <si>
    <t>CUF461</t>
  </si>
  <si>
    <t>EHG3579</t>
  </si>
  <si>
    <t>EHS1563</t>
  </si>
  <si>
    <t>EFB8107</t>
  </si>
  <si>
    <t>EHG6810</t>
  </si>
  <si>
    <t>x</t>
  </si>
  <si>
    <t>2G1WM15K969220355</t>
  </si>
  <si>
    <t>1ZVFT84N175362449</t>
  </si>
  <si>
    <t>2G1FB1EVXA9149837</t>
  </si>
  <si>
    <t>3FAHP0HGXAR218793</t>
  </si>
  <si>
    <t>1G6DF577490136177</t>
  </si>
  <si>
    <t>1G3NL52E8XC309002</t>
  </si>
  <si>
    <t>1G1ZT52815F310525</t>
  </si>
  <si>
    <t>1FMFU18L1VLA58574</t>
  </si>
  <si>
    <t>2GNALCEK0H1584821</t>
  </si>
  <si>
    <t>1J4GR48K06C284829</t>
  </si>
  <si>
    <t>4M2CU81G69KJ10817</t>
  </si>
  <si>
    <t>2C3CDXBG6EH268952</t>
  </si>
  <si>
    <t>2G4WC582X61264016</t>
  </si>
  <si>
    <t>1GNDX13E34D252714</t>
  </si>
  <si>
    <t>1FALP45X1TF207994</t>
  </si>
  <si>
    <t>WB10555A4XZD72088</t>
  </si>
  <si>
    <t>Cadillac</t>
  </si>
  <si>
    <t>TAURUS</t>
  </si>
  <si>
    <t>CADILLAC</t>
  </si>
  <si>
    <t>CHARGER</t>
  </si>
  <si>
    <t>300</t>
  </si>
  <si>
    <t>MUSTANG</t>
  </si>
  <si>
    <t>EQUINOX</t>
  </si>
  <si>
    <t>TRAILBLAZER</t>
  </si>
  <si>
    <t>200</t>
  </si>
  <si>
    <t>SEBRING</t>
  </si>
  <si>
    <t>LACROSSE</t>
  </si>
  <si>
    <t>JOURNEY</t>
  </si>
  <si>
    <t>CTS</t>
  </si>
  <si>
    <t>ALERO</t>
  </si>
  <si>
    <t>EXPEDITION</t>
  </si>
  <si>
    <t>MARINER</t>
  </si>
  <si>
    <t>F150</t>
  </si>
  <si>
    <t>K1200LT</t>
  </si>
  <si>
    <t xml:space="preserve">Ford </t>
  </si>
  <si>
    <t>Pontiac</t>
  </si>
  <si>
    <t>Dodge</t>
  </si>
  <si>
    <t>MALIBU LS</t>
  </si>
  <si>
    <t>Chevrolet</t>
  </si>
  <si>
    <t>IMPALA LS</t>
  </si>
  <si>
    <t>GRAND PRIX GT</t>
  </si>
  <si>
    <t>Ford</t>
  </si>
  <si>
    <t>Cheverolet</t>
  </si>
  <si>
    <t>Chrysler</t>
  </si>
  <si>
    <t xml:space="preserve">Jeep </t>
  </si>
  <si>
    <t>GMC</t>
  </si>
  <si>
    <t>MALIBU 1LT</t>
  </si>
  <si>
    <t>MONTE CARLO</t>
  </si>
  <si>
    <t xml:space="preserve">Dodge </t>
  </si>
  <si>
    <t>GRAND CHEROKEE</t>
  </si>
  <si>
    <t>Jaguar</t>
  </si>
  <si>
    <t>Nissan</t>
  </si>
  <si>
    <t>Lincoln</t>
  </si>
  <si>
    <t>Buick</t>
  </si>
  <si>
    <t>Mercury</t>
  </si>
  <si>
    <t>DODGE</t>
  </si>
  <si>
    <t xml:space="preserve">GMC </t>
  </si>
  <si>
    <t>ESCAPE XLT</t>
  </si>
  <si>
    <t>GRAND MARQUIS</t>
  </si>
  <si>
    <t>BUICK</t>
  </si>
  <si>
    <t>CHEVROLET</t>
  </si>
  <si>
    <t>JEEP</t>
  </si>
  <si>
    <t>FORD</t>
  </si>
  <si>
    <t>CHRYSLER</t>
  </si>
  <si>
    <t>MERCURY</t>
  </si>
  <si>
    <t>PONTIAC</t>
  </si>
  <si>
    <t xml:space="preserve">SATURN </t>
  </si>
  <si>
    <t>VENTURE</t>
  </si>
  <si>
    <t>BMW</t>
  </si>
  <si>
    <t>FUSION SE</t>
  </si>
  <si>
    <t>CAMARO LT</t>
  </si>
  <si>
    <t>LIBERTY SPORT</t>
  </si>
  <si>
    <t>OLDSMOBILE</t>
  </si>
  <si>
    <t>IMPALA LTZ</t>
  </si>
  <si>
    <t>X</t>
  </si>
  <si>
    <t>xf</t>
  </si>
  <si>
    <t>Pickup Location</t>
  </si>
  <si>
    <t xml:space="preserve">2006 Chevrolet Monte Carlo </t>
  </si>
  <si>
    <t xml:space="preserve">Edmore and Hayes </t>
  </si>
  <si>
    <t>9166 Guilford</t>
  </si>
  <si>
    <t>Beaconsfield And Frankfurt</t>
  </si>
  <si>
    <t>13073 Simms Street, Detroit, MI</t>
  </si>
  <si>
    <t>St. Clair And E. Warren</t>
  </si>
  <si>
    <t>9723 Lakepointe</t>
  </si>
  <si>
    <t>Hayes &amp; Houston-Whittier, Detroit, MI</t>
  </si>
  <si>
    <t>Haverhill And Nottingham</t>
  </si>
  <si>
    <t>Guilford And Minerva</t>
  </si>
  <si>
    <t>E. 7 Mile And Kelly</t>
  </si>
  <si>
    <t>Goulburn &amp; Collingham</t>
  </si>
  <si>
    <t>French Rd And I-94 Service Dr</t>
  </si>
  <si>
    <t>Chalmers And Lozier</t>
  </si>
  <si>
    <t>9939 E. Jefferson</t>
  </si>
  <si>
    <t>325 Merton Rd</t>
  </si>
  <si>
    <t>13612 Forrer St, Detroit Mi</t>
  </si>
  <si>
    <t>TROYS TOW 12/14/2020</t>
  </si>
  <si>
    <t>CADILAC</t>
  </si>
  <si>
    <t>DEVILLE</t>
  </si>
  <si>
    <t>1G6KD54Y14U172176</t>
  </si>
  <si>
    <t>12466 Chandler Park Drive, Detroit, MI</t>
  </si>
  <si>
    <t>BLUE</t>
  </si>
  <si>
    <t>1C3CCBBG7CN152976</t>
  </si>
  <si>
    <t>11552 Whitehill</t>
  </si>
  <si>
    <t>BLACK</t>
  </si>
  <si>
    <t>2MEFM74W81X680463</t>
  </si>
  <si>
    <t>BBY4353</t>
  </si>
  <si>
    <t>Chalmers &amp; Korte</t>
  </si>
  <si>
    <t>GREY</t>
  </si>
  <si>
    <t>SILVER</t>
  </si>
  <si>
    <t>BEIGE</t>
  </si>
  <si>
    <t>2MEHM75V36X649496</t>
  </si>
  <si>
    <t>DRD4837</t>
  </si>
  <si>
    <t>E Warren &amp; Yorkshire</t>
  </si>
  <si>
    <t>WHITE</t>
  </si>
  <si>
    <t>RED</t>
  </si>
  <si>
    <t>CAMARO</t>
  </si>
  <si>
    <t>2G1FP22K2V2149492</t>
  </si>
  <si>
    <t>0MRE76</t>
  </si>
  <si>
    <t>Conner And E McNichols</t>
  </si>
  <si>
    <t>1J4GL48K33W595408</t>
  </si>
  <si>
    <t>Dickerson And Rosemary</t>
  </si>
  <si>
    <t>ENVOY</t>
  </si>
  <si>
    <t>1GNES16S026116708</t>
  </si>
  <si>
    <t>JT21P</t>
  </si>
  <si>
    <t>Barrett And Outer Dr</t>
  </si>
  <si>
    <t>3FAHP0HA8BR291321</t>
  </si>
  <si>
    <t>BLA2965</t>
  </si>
  <si>
    <t>4477 Chalmers</t>
  </si>
  <si>
    <t>1C4RJFBT4MC630395</t>
  </si>
  <si>
    <t>C6713784</t>
  </si>
  <si>
    <t>18713 Kingsville</t>
  </si>
  <si>
    <t>AVENGER R/T</t>
  </si>
  <si>
    <t>1C3CDZBG3DN663110</t>
  </si>
  <si>
    <t>EHG0081</t>
  </si>
  <si>
    <t xml:space="preserve">Hamburg Street &amp; Seven Mile </t>
  </si>
  <si>
    <t>INTREPID</t>
  </si>
  <si>
    <t>2B3HD46R94H658424</t>
  </si>
  <si>
    <t>11165 Gratiot</t>
  </si>
  <si>
    <t>MAROON</t>
  </si>
  <si>
    <t>CRUZE LT</t>
  </si>
  <si>
    <t>1G1PC5SB8E7329909</t>
  </si>
  <si>
    <t>2878L8</t>
  </si>
  <si>
    <t>Brock &amp; Glenwood</t>
  </si>
  <si>
    <t>Rondo And E 7 Mile</t>
  </si>
  <si>
    <t>1C3CC4FBXAN188166</t>
  </si>
  <si>
    <t>CVA974</t>
  </si>
  <si>
    <t>1GKDT13S462246028</t>
  </si>
  <si>
    <t>Eastwood And Chalmers</t>
  </si>
  <si>
    <t>14498 Kilbourne</t>
  </si>
  <si>
    <t>1FAFP53U46A260900</t>
  </si>
  <si>
    <t>EAS3348</t>
  </si>
  <si>
    <t>15687 Carlisle</t>
  </si>
  <si>
    <t>BURGUNDY</t>
  </si>
  <si>
    <t>2C3LA43R66H249584</t>
  </si>
  <si>
    <t>11238 Wayburn Street, Detroit, MI</t>
  </si>
  <si>
    <t>3FAHP07Z27R152350</t>
  </si>
  <si>
    <t>Greiner And Runyon</t>
  </si>
  <si>
    <t>3D4GG57V09T232643</t>
  </si>
  <si>
    <t>6 Mile And Conner</t>
  </si>
  <si>
    <t>EXPRESS G1500</t>
  </si>
  <si>
    <t>AHF036</t>
  </si>
  <si>
    <t>1GCEG15W3Y1137606</t>
  </si>
  <si>
    <t>5020 Lodewyck</t>
  </si>
  <si>
    <t>2G1WB58K179247222</t>
  </si>
  <si>
    <t>DZP0897</t>
  </si>
  <si>
    <t>Morang And Duchess</t>
  </si>
  <si>
    <t>EXPEDITION XLT</t>
  </si>
  <si>
    <t>1FMPU15L23LB95173</t>
  </si>
  <si>
    <t>12345 Duchess</t>
  </si>
  <si>
    <t>IMPALA  LT</t>
  </si>
  <si>
    <t>2G1WT58K579273464</t>
  </si>
  <si>
    <t>10330 Lakepointe</t>
  </si>
  <si>
    <t>1FTPX14V48FC06873</t>
  </si>
  <si>
    <t>14950 Evanston</t>
  </si>
  <si>
    <t>SAVANA RV G1500</t>
  </si>
  <si>
    <t>1GDFG15R6W1098002</t>
  </si>
  <si>
    <t>Manistique &amp; Promenade</t>
  </si>
  <si>
    <t>2G1WU581969344927</t>
  </si>
  <si>
    <t>1FMCU9DGXAKB29393</t>
  </si>
  <si>
    <t>7MQT72</t>
  </si>
  <si>
    <t>Canyon And Ashley</t>
  </si>
  <si>
    <t>10292 Harvard</t>
  </si>
  <si>
    <t>VOLKSWAGON</t>
  </si>
  <si>
    <t>TOUAREG 3.2</t>
  </si>
  <si>
    <t>WVGZG77LX6D013069</t>
  </si>
  <si>
    <t>Balfor &amp; Haverlhill</t>
  </si>
  <si>
    <t>Hoyt &amp; E 7Mile</t>
  </si>
  <si>
    <t>1G1ZH57B59F244914</t>
  </si>
  <si>
    <t>Chalmers &amp; Kercheval</t>
  </si>
  <si>
    <t>1FAFP53U17A113967</t>
  </si>
  <si>
    <t>EGK4206</t>
  </si>
  <si>
    <t>Harper &amp; French</t>
  </si>
  <si>
    <t>EDGE SEL</t>
  </si>
  <si>
    <t>2FMDK38C37BA53503</t>
  </si>
  <si>
    <t>13033 Gratiot Ave.</t>
  </si>
  <si>
    <t>2G2WS522051344928</t>
  </si>
  <si>
    <t>EGH8518</t>
  </si>
  <si>
    <t>18045 Lahser</t>
  </si>
  <si>
    <t>Aveo/Ls</t>
  </si>
  <si>
    <t>KL1TD66697B720483</t>
  </si>
  <si>
    <t>300 s</t>
  </si>
  <si>
    <t>2C3CCABG3CH258652</t>
  </si>
  <si>
    <t>7 Mile And Joann</t>
  </si>
  <si>
    <t>Gratiot And Wilfred       ( HOLD )</t>
  </si>
  <si>
    <t>Grand Cherokee Laredo</t>
  </si>
  <si>
    <t>1J4GZ58S4VC541494</t>
  </si>
  <si>
    <t>EGA9101</t>
  </si>
  <si>
    <t>19271 Annott</t>
  </si>
  <si>
    <t>Impala</t>
  </si>
  <si>
    <t>2G1WF52E859124876</t>
  </si>
  <si>
    <t>DHD8247</t>
  </si>
  <si>
    <t>20407 Moross</t>
  </si>
  <si>
    <t>Malibu Ls</t>
  </si>
  <si>
    <t>1G1ZB5E00CF281248</t>
  </si>
  <si>
    <t>EDY8210</t>
  </si>
  <si>
    <t>14501 Maddelein Street, Detroit</t>
  </si>
  <si>
    <t>Hyundai</t>
  </si>
  <si>
    <t>Elantra Gls</t>
  </si>
  <si>
    <t>5NPDH4AE5DH306860</t>
  </si>
  <si>
    <t>Grayton &amp; Wayburn</t>
  </si>
  <si>
    <t>Grand Prix</t>
  </si>
  <si>
    <t xml:space="preserve">Econoline e350 </t>
  </si>
  <si>
    <t>1FBSS3BL6DDA61237</t>
  </si>
  <si>
    <t>10476 Greensboro</t>
  </si>
  <si>
    <t>Outlook Xr</t>
  </si>
  <si>
    <t>5GZER23737J128722</t>
  </si>
  <si>
    <t>5993 E Outer Drive</t>
  </si>
  <si>
    <t>STS</t>
  </si>
  <si>
    <t>1G6DC67A450140296</t>
  </si>
  <si>
    <t>EEC1172</t>
  </si>
  <si>
    <t>Escape</t>
  </si>
  <si>
    <t>1FMCU03759KA93508</t>
  </si>
  <si>
    <t>DHH2679</t>
  </si>
  <si>
    <t>Xterra Off Road</t>
  </si>
  <si>
    <t>5N1AN08U56C521618</t>
  </si>
  <si>
    <t>C7077881</t>
  </si>
  <si>
    <t>2900 E Vernor Hwy, Detroit MI</t>
  </si>
  <si>
    <t>1GNDS13S662244948</t>
  </si>
  <si>
    <t>Altima 2.5</t>
  </si>
  <si>
    <t>Town&amp; Country LX</t>
  </si>
  <si>
    <t>2C8GP44341R230636</t>
  </si>
  <si>
    <t>EDS9390</t>
  </si>
  <si>
    <t>Balfour And Moross</t>
  </si>
  <si>
    <t>2G2WP552161234582</t>
  </si>
  <si>
    <t>17610 Runyon</t>
  </si>
  <si>
    <t>2G1WF52E449298331</t>
  </si>
  <si>
    <t>ECX1407</t>
  </si>
  <si>
    <t>Berkshire And Frankfort</t>
  </si>
  <si>
    <t>Sonata Hybird</t>
  </si>
  <si>
    <t>KMHEC4A49FA138429</t>
  </si>
  <si>
    <t>EGS 0290</t>
  </si>
  <si>
    <t>5288 Drexel</t>
  </si>
  <si>
    <t>Envoy</t>
  </si>
  <si>
    <t>1GKDT13S132336586</t>
  </si>
  <si>
    <t>DYH3005</t>
  </si>
  <si>
    <t>E Outer Drive And Coplin</t>
  </si>
  <si>
    <t>5GZER33788J296752</t>
  </si>
  <si>
    <t>Runyon And Eastwood</t>
  </si>
  <si>
    <t>Plymouth</t>
  </si>
  <si>
    <t>Breeze</t>
  </si>
  <si>
    <t>1P3EJ46X2XN507669</t>
  </si>
  <si>
    <t>Gietzen And Teppert</t>
  </si>
  <si>
    <t>Lasabre</t>
  </si>
  <si>
    <t>1G4HP54K644175130</t>
  </si>
  <si>
    <t>No plate</t>
  </si>
  <si>
    <t>14997 E State Fair</t>
  </si>
  <si>
    <t>Translead</t>
  </si>
  <si>
    <t>3H3V532C5HT028071</t>
  </si>
  <si>
    <t>U651547</t>
  </si>
  <si>
    <t>7 Mile E. And Morang</t>
  </si>
  <si>
    <t>Focus zx4</t>
  </si>
  <si>
    <t>1FAHP34N27W166152</t>
  </si>
  <si>
    <t>DWD3732</t>
  </si>
  <si>
    <t>Whittier And Somerset</t>
  </si>
  <si>
    <t>Monte Carlo Ss</t>
  </si>
  <si>
    <t>2G1WL16C779356172</t>
  </si>
  <si>
    <t>EGB 7767</t>
  </si>
  <si>
    <t>19706 Moross</t>
  </si>
  <si>
    <t>G6 Gt</t>
  </si>
  <si>
    <t>1G2ZH528254120712</t>
  </si>
  <si>
    <t>EAU3275</t>
  </si>
  <si>
    <t>13857 Pfent</t>
  </si>
  <si>
    <t>200 Lx</t>
  </si>
  <si>
    <t>1C3CCBAB2CN168654</t>
  </si>
  <si>
    <t>EEK3841</t>
  </si>
  <si>
    <t>Houston Whittier Street &amp; Kelly Road</t>
  </si>
  <si>
    <t xml:space="preserve">X-Type 3.0 </t>
  </si>
  <si>
    <t>SAJEA51C42WC08363</t>
  </si>
  <si>
    <t>4741 Second Ave</t>
  </si>
  <si>
    <t>Town Car</t>
  </si>
  <si>
    <t>1LNHM81V07Y607605</t>
  </si>
  <si>
    <t>20530 Hoover St, Detroit, MI 48205</t>
  </si>
  <si>
    <t>Freestyle Sel</t>
  </si>
  <si>
    <t>1FMZK02105GA66825</t>
  </si>
  <si>
    <t>BKS 348</t>
  </si>
  <si>
    <t>13033 Gratiot Ave</t>
  </si>
  <si>
    <t>1N4AL2AP9BN516095</t>
  </si>
  <si>
    <t>EFL2667</t>
  </si>
  <si>
    <t>Impala Lt</t>
  </si>
  <si>
    <t>2G1WC581869365786</t>
  </si>
  <si>
    <t>DQQ2886</t>
  </si>
  <si>
    <t>4501 Woodward</t>
  </si>
  <si>
    <t>Stoughton</t>
  </si>
  <si>
    <t>Base</t>
  </si>
  <si>
    <t>1DW1A532X6S864329</t>
  </si>
  <si>
    <t>T842736</t>
  </si>
  <si>
    <t>9114 Michigan Ave</t>
  </si>
  <si>
    <t>Magnum R/T</t>
  </si>
  <si>
    <t>2D4GV58205H636894</t>
  </si>
  <si>
    <t>HQD6184</t>
  </si>
  <si>
    <t>Morang And Parkgrove</t>
  </si>
  <si>
    <t xml:space="preserve"> x</t>
  </si>
  <si>
    <t>Column1</t>
  </si>
  <si>
    <t>1FALP52U4SG143846</t>
  </si>
  <si>
    <t>EBP3089</t>
  </si>
  <si>
    <t>17150 Meyers Rd</t>
  </si>
  <si>
    <t>TROYS AUCTION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</si>
</sst>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sz val="16"/>
      <color theme="1"/>
      <name val="Tahoma"/>
      <family val="2"/>
    </font>
    <font>
      <sz val="16"/>
      <color theme="1"/>
      <name val="Calibri"/>
      <family val="2"/>
      <scheme val="minor"/>
    </font>
    <font>
      <sz val="12"/>
      <color theme="1"/>
      <name val="Tahoma"/>
      <family val="2"/>
    </font>
    <font>
      <sz val="16"/>
      <name val="Calibri"/>
      <family val="2"/>
      <scheme val="minor"/>
    </font>
    <font>
      <sz val="16"/>
      <color theme="1"/>
      <name val="Arial Unicode MS"/>
      <family val="2"/>
    </font>
    <font>
      <sz val="11"/>
      <color rgb="FFFF0000"/>
      <name val="Calibri"/>
      <family val="2"/>
      <scheme val="minor"/>
    </font>
    <font>
      <sz val="16"/>
      <color rgb="FFFF0000"/>
      <name val="Arial Unicode MS"/>
      <family val="2"/>
    </font>
    <font>
      <b/>
      <sz val="16"/>
      <color theme="1"/>
      <name val="Calibri"/>
      <family val="2"/>
      <scheme val="minor"/>
    </font>
    <font>
      <b/>
      <sz val="16"/>
      <color rgb="FF000000"/>
      <name val="Tahoma"/>
      <family val="2"/>
    </font>
    <font>
      <sz val="16"/>
      <color rgb="FFFF0000"/>
      <name val="Calibri"/>
      <family val="2"/>
      <scheme val="minor"/>
    </font>
    <font>
      <sz val="16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 applyProtection="1">
      <alignment horizontal="center" vertical="center"/>
    </xf>
    <xf numFmtId="44" fontId="3" fillId="4" borderId="1" xfId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8" fillId="3" borderId="1" xfId="0" applyNumberFormat="1" applyFont="1" applyFill="1" applyBorder="1" applyAlignment="1" applyProtection="1">
      <alignment horizontal="center" vertical="center"/>
    </xf>
    <xf numFmtId="1" fontId="8" fillId="2" borderId="1" xfId="0" applyNumberFormat="1" applyFont="1" applyFill="1" applyBorder="1" applyAlignment="1" applyProtection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1" fontId="8" fillId="4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4" fontId="8" fillId="3" borderId="1" xfId="0" applyNumberFormat="1" applyFont="1" applyFill="1" applyBorder="1" applyAlignment="1" applyProtection="1">
      <alignment horizontal="center" vertical="center"/>
    </xf>
    <xf numFmtId="44" fontId="8" fillId="3" borderId="1" xfId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 applyProtection="1">
      <alignment horizontal="center" vertical="center" wrapText="1"/>
    </xf>
    <xf numFmtId="44" fontId="8" fillId="2" borderId="1" xfId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4" fontId="6" fillId="0" borderId="0" xfId="0" applyNumberFormat="1" applyFont="1" applyAlignment="1">
      <alignment horizontal="center" vertical="center"/>
    </xf>
    <xf numFmtId="14" fontId="8" fillId="4" borderId="1" xfId="0" applyNumberFormat="1" applyFont="1" applyFill="1" applyBorder="1" applyAlignment="1" applyProtection="1">
      <alignment horizontal="center" vertical="center"/>
    </xf>
    <xf numFmtId="44" fontId="8" fillId="4" borderId="1" xfId="1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44" fontId="8" fillId="4" borderId="1" xfId="1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4" fontId="6" fillId="0" borderId="3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NumberFormat="1" applyFont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2" fontId="14" fillId="0" borderId="1" xfId="0" applyNumberFormat="1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14" fontId="14" fillId="0" borderId="3" xfId="0" applyNumberFormat="1" applyFont="1" applyBorder="1" applyAlignment="1" applyProtection="1">
      <alignment horizontal="center" vertical="center"/>
      <protection locked="0"/>
    </xf>
    <xf numFmtId="44" fontId="14" fillId="4" borderId="1" xfId="1" applyNumberFormat="1" applyFont="1" applyFill="1" applyBorder="1" applyAlignment="1" applyProtection="1">
      <alignment horizontal="center" vertical="center"/>
    </xf>
    <xf numFmtId="44" fontId="14" fillId="4" borderId="1" xfId="1" applyFont="1" applyFill="1" applyBorder="1" applyAlignment="1" applyProtection="1">
      <alignment horizontal="center" vertical="center"/>
    </xf>
    <xf numFmtId="0" fontId="14" fillId="4" borderId="2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5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 wrapText="1"/>
      <protection locked="0"/>
    </xf>
    <xf numFmtId="2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44" fontId="8" fillId="4" borderId="5" xfId="1" applyNumberFormat="1" applyFont="1" applyFill="1" applyBorder="1" applyAlignment="1" applyProtection="1">
      <alignment horizontal="center" vertical="center"/>
    </xf>
    <xf numFmtId="44" fontId="8" fillId="4" borderId="5" xfId="1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143">
    <dxf>
      <font>
        <b val="0"/>
        <strike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6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6"/>
        <color auto="1"/>
        <name val="Calibri"/>
        <scheme val="minor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6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6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6"/>
        <name val="Tahoma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6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6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6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6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6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6"/>
        <name val="Calibri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6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6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6"/>
        <name val="Calibri"/>
        <scheme val="minor"/>
      </font>
      <alignment horizontal="center" vertical="center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6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13" displayName="Table13" ref="A2:O82" totalsRowShown="0" headerRowDxfId="16" dataDxfId="15">
  <autoFilter ref="A2:O82"/>
  <sortState ref="A2:J123">
    <sortCondition descending="1" ref="C1:C123"/>
  </sortState>
  <tableColumns count="15">
    <tableColumn id="1" name="Column1" dataDxfId="14"/>
    <tableColumn id="11" name="Vehicle color" dataDxfId="13"/>
    <tableColumn id="2" name="Vehicle Year" dataDxfId="12"/>
    <tableColumn id="3" name="Vehicle Make" dataDxfId="11"/>
    <tableColumn id="5" name="Vehicle Model" dataDxfId="10"/>
    <tableColumn id="6" name="Vehicle Vin" dataDxfId="9"/>
    <tableColumn id="7" name="Plate if applicable" dataDxfId="8"/>
    <tableColumn id="4" name="The Officer Towing and Badge" dataDxfId="7"/>
    <tableColumn id="10" name="Pickup Location" dataDxfId="6"/>
    <tableColumn id="12" name="Date of Impound " dataDxfId="5"/>
    <tableColumn id="17" name="DATE OF AUCTION" dataDxfId="4"/>
    <tableColumn id="8" name="REF NUMBER" dataDxfId="3"/>
    <tableColumn id="13" name="TOW/STR" dataDxfId="2" dataCellStyle="Currency">
      <calculatedColumnFormula>SUM(K3-J3)*15+255</calculatedColumnFormula>
    </tableColumn>
    <tableColumn id="14" name="PRICE" dataDxfId="1" dataCellStyle="Currency"/>
    <tableColumn id="15" name="PURCHASER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tabSelected="1" zoomScale="80" zoomScaleNormal="80" workbookViewId="0">
      <selection activeCell="F12" sqref="F12"/>
    </sheetView>
  </sheetViews>
  <sheetFormatPr defaultRowHeight="21" x14ac:dyDescent="0.25"/>
  <cols>
    <col min="1" max="1" width="9.85546875" style="1" customWidth="1"/>
    <col min="2" max="2" width="11.140625" style="1" customWidth="1"/>
    <col min="3" max="3" width="9.85546875" style="1" customWidth="1"/>
    <col min="4" max="4" width="39.5703125" style="1" customWidth="1"/>
    <col min="5" max="5" width="17" style="1" hidden="1" customWidth="1"/>
    <col min="6" max="6" width="29.7109375" style="1" customWidth="1"/>
    <col min="7" max="7" width="18" style="1" hidden="1" customWidth="1"/>
    <col min="8" max="8" width="28.5703125" style="1" hidden="1" customWidth="1"/>
    <col min="9" max="9" width="41.85546875" style="76" hidden="1" customWidth="1"/>
    <col min="10" max="10" width="17.28515625" style="10" hidden="1" customWidth="1"/>
    <col min="11" max="11" width="15.7109375" style="7" hidden="1" customWidth="1"/>
    <col min="12" max="12" width="29.28515625" style="15" hidden="1" customWidth="1"/>
    <col min="13" max="13" width="23" style="8" hidden="1" customWidth="1"/>
    <col min="14" max="14" width="15.42578125" style="8" hidden="1" customWidth="1"/>
    <col min="15" max="15" width="22.5703125" style="9" hidden="1" customWidth="1"/>
    <col min="16" max="16" width="13" style="2" hidden="1" customWidth="1"/>
    <col min="17" max="17" width="11.7109375" style="2" hidden="1" customWidth="1"/>
    <col min="18" max="18" width="11.140625" style="3" hidden="1" customWidth="1"/>
    <col min="19" max="19" width="16" style="3" hidden="1" customWidth="1"/>
    <col min="20" max="16384" width="9.140625" style="1"/>
  </cols>
  <sheetData>
    <row r="1" spans="1:19" ht="42" customHeight="1" x14ac:dyDescent="0.25">
      <c r="A1" s="17"/>
      <c r="B1" s="17"/>
      <c r="C1" s="17"/>
      <c r="D1" s="17" t="s">
        <v>360</v>
      </c>
      <c r="E1" s="18" t="s">
        <v>139</v>
      </c>
      <c r="F1" s="19">
        <v>44274</v>
      </c>
      <c r="G1" s="18"/>
      <c r="H1" s="18"/>
      <c r="I1" s="65"/>
      <c r="J1" s="18"/>
      <c r="K1" s="20"/>
      <c r="L1" s="12"/>
      <c r="M1" s="21"/>
      <c r="N1" s="21"/>
      <c r="O1" s="22"/>
    </row>
    <row r="2" spans="1:19" ht="33" customHeight="1" x14ac:dyDescent="0.25">
      <c r="A2" s="23" t="s">
        <v>356</v>
      </c>
      <c r="B2" s="23" t="s">
        <v>5</v>
      </c>
      <c r="C2" s="23" t="s">
        <v>0</v>
      </c>
      <c r="D2" s="23" t="s">
        <v>1</v>
      </c>
      <c r="E2" s="24" t="s">
        <v>2</v>
      </c>
      <c r="F2" s="23" t="s">
        <v>3</v>
      </c>
      <c r="G2" s="23" t="s">
        <v>4</v>
      </c>
      <c r="H2" s="23" t="s">
        <v>6</v>
      </c>
      <c r="I2" s="66" t="s">
        <v>121</v>
      </c>
      <c r="J2" s="25" t="s">
        <v>12</v>
      </c>
      <c r="K2" s="26" t="s">
        <v>11</v>
      </c>
      <c r="L2" s="13" t="s">
        <v>7</v>
      </c>
      <c r="M2" s="27" t="s">
        <v>8</v>
      </c>
      <c r="N2" s="27" t="s">
        <v>9</v>
      </c>
      <c r="O2" s="28" t="s">
        <v>10</v>
      </c>
      <c r="P2" s="5" t="s">
        <v>13</v>
      </c>
      <c r="Q2" s="5"/>
      <c r="R2" s="6" t="s">
        <v>14</v>
      </c>
      <c r="S2" s="6" t="s">
        <v>15</v>
      </c>
    </row>
    <row r="3" spans="1:19" ht="42" x14ac:dyDescent="0.25">
      <c r="A3" s="29">
        <v>1</v>
      </c>
      <c r="B3" s="29" t="s">
        <v>24</v>
      </c>
      <c r="C3" s="30">
        <v>2006</v>
      </c>
      <c r="D3" s="17" t="s">
        <v>87</v>
      </c>
      <c r="E3" s="31" t="s">
        <v>92</v>
      </c>
      <c r="F3" s="29" t="s">
        <v>45</v>
      </c>
      <c r="G3" s="29" t="s">
        <v>31</v>
      </c>
      <c r="H3" s="32"/>
      <c r="I3" s="67" t="s">
        <v>122</v>
      </c>
      <c r="J3" s="33">
        <v>44044</v>
      </c>
      <c r="K3" s="34">
        <v>44274</v>
      </c>
      <c r="L3" s="14">
        <v>42876022</v>
      </c>
      <c r="M3" s="35">
        <f t="shared" ref="M3:M4" si="0">SUM(K3-J3)*15+255</f>
        <v>3705</v>
      </c>
      <c r="N3" s="35"/>
      <c r="O3" s="36"/>
      <c r="Q3" s="2" t="s">
        <v>44</v>
      </c>
    </row>
    <row r="4" spans="1:19" x14ac:dyDescent="0.25">
      <c r="A4" s="29">
        <v>2</v>
      </c>
      <c r="B4" s="29" t="s">
        <v>16</v>
      </c>
      <c r="C4" s="30">
        <v>2007</v>
      </c>
      <c r="D4" s="17" t="s">
        <v>79</v>
      </c>
      <c r="E4" s="31" t="s">
        <v>66</v>
      </c>
      <c r="F4" s="29" t="s">
        <v>46</v>
      </c>
      <c r="G4" s="29" t="s">
        <v>32</v>
      </c>
      <c r="H4" s="32"/>
      <c r="I4" s="67" t="s">
        <v>123</v>
      </c>
      <c r="J4" s="33">
        <v>44079</v>
      </c>
      <c r="K4" s="34">
        <v>44274</v>
      </c>
      <c r="L4" s="14">
        <v>42896421</v>
      </c>
      <c r="M4" s="35">
        <f t="shared" si="0"/>
        <v>3180</v>
      </c>
      <c r="N4" s="35"/>
      <c r="O4" s="36"/>
      <c r="Q4" s="68" t="s">
        <v>44</v>
      </c>
    </row>
    <row r="5" spans="1:19" x14ac:dyDescent="0.25">
      <c r="A5" s="29">
        <v>3</v>
      </c>
      <c r="B5" s="29" t="s">
        <v>29</v>
      </c>
      <c r="C5" s="37">
        <v>2010</v>
      </c>
      <c r="D5" s="17" t="s">
        <v>105</v>
      </c>
      <c r="E5" s="31" t="s">
        <v>115</v>
      </c>
      <c r="F5" s="29" t="s">
        <v>47</v>
      </c>
      <c r="G5" s="29" t="s">
        <v>33</v>
      </c>
      <c r="H5" s="32"/>
      <c r="I5" s="67" t="s">
        <v>124</v>
      </c>
      <c r="J5" s="33">
        <v>44145</v>
      </c>
      <c r="K5" s="34">
        <v>44274</v>
      </c>
      <c r="L5" s="14">
        <v>42935638</v>
      </c>
      <c r="M5" s="38">
        <f t="shared" ref="M5:M7" si="1">SUM(K5-J5)*15+255</f>
        <v>2190</v>
      </c>
      <c r="N5" s="35"/>
      <c r="O5" s="39"/>
      <c r="P5" s="4"/>
      <c r="Q5" s="69" t="s">
        <v>120</v>
      </c>
      <c r="R5" s="1"/>
      <c r="S5" s="1"/>
    </row>
    <row r="6" spans="1:19" x14ac:dyDescent="0.25">
      <c r="A6" s="29">
        <v>4</v>
      </c>
      <c r="B6" s="29" t="s">
        <v>17</v>
      </c>
      <c r="C6" s="37">
        <v>2009</v>
      </c>
      <c r="D6" s="17" t="s">
        <v>63</v>
      </c>
      <c r="E6" s="31" t="s">
        <v>73</v>
      </c>
      <c r="F6" s="29" t="s">
        <v>49</v>
      </c>
      <c r="G6" s="29" t="s">
        <v>35</v>
      </c>
      <c r="H6" s="32"/>
      <c r="I6" s="67" t="s">
        <v>125</v>
      </c>
      <c r="J6" s="33">
        <v>44148</v>
      </c>
      <c r="K6" s="34">
        <v>44274</v>
      </c>
      <c r="L6" s="14">
        <v>42937574</v>
      </c>
      <c r="M6" s="38">
        <f t="shared" si="1"/>
        <v>2145</v>
      </c>
      <c r="N6" s="35"/>
      <c r="O6" s="39"/>
      <c r="P6" s="4"/>
      <c r="Q6" s="69" t="s">
        <v>119</v>
      </c>
      <c r="R6" s="1"/>
      <c r="S6" s="1"/>
    </row>
    <row r="7" spans="1:19" x14ac:dyDescent="0.25">
      <c r="A7" s="29">
        <v>5</v>
      </c>
      <c r="B7" s="29" t="s">
        <v>21</v>
      </c>
      <c r="C7" s="37">
        <v>1999</v>
      </c>
      <c r="D7" s="17" t="s">
        <v>117</v>
      </c>
      <c r="E7" s="31" t="s">
        <v>74</v>
      </c>
      <c r="F7" s="29" t="s">
        <v>50</v>
      </c>
      <c r="G7" s="29" t="s">
        <v>36</v>
      </c>
      <c r="H7" s="32"/>
      <c r="I7" s="67" t="s">
        <v>126</v>
      </c>
      <c r="J7" s="33">
        <v>44150</v>
      </c>
      <c r="K7" s="34">
        <v>44274</v>
      </c>
      <c r="L7" s="14">
        <v>42938219</v>
      </c>
      <c r="M7" s="38">
        <f t="shared" si="1"/>
        <v>2115</v>
      </c>
      <c r="N7" s="35"/>
      <c r="O7" s="39"/>
      <c r="P7" s="4"/>
      <c r="Q7" s="69" t="s">
        <v>44</v>
      </c>
      <c r="R7" s="1"/>
      <c r="S7" s="1"/>
    </row>
    <row r="8" spans="1:19" x14ac:dyDescent="0.25">
      <c r="A8" s="29">
        <v>6</v>
      </c>
      <c r="B8" s="29" t="s">
        <v>18</v>
      </c>
      <c r="C8" s="37">
        <v>2005</v>
      </c>
      <c r="D8" s="17" t="s">
        <v>105</v>
      </c>
      <c r="E8" s="31" t="s">
        <v>82</v>
      </c>
      <c r="F8" s="29" t="s">
        <v>51</v>
      </c>
      <c r="G8" s="29" t="s">
        <v>34</v>
      </c>
      <c r="H8" s="32"/>
      <c r="I8" s="67" t="s">
        <v>127</v>
      </c>
      <c r="J8" s="33">
        <v>44153</v>
      </c>
      <c r="K8" s="34">
        <v>44274</v>
      </c>
      <c r="L8" s="14">
        <v>42940215</v>
      </c>
      <c r="M8" s="38">
        <f t="shared" ref="M8:M12" si="2">SUM(K8-J8)*15+255</f>
        <v>2070</v>
      </c>
      <c r="N8" s="35"/>
      <c r="O8" s="39"/>
      <c r="P8" s="4"/>
      <c r="Q8" s="69" t="s">
        <v>119</v>
      </c>
      <c r="R8" s="1"/>
      <c r="S8" s="1"/>
    </row>
    <row r="9" spans="1:19" x14ac:dyDescent="0.25">
      <c r="A9" s="29">
        <v>7</v>
      </c>
      <c r="B9" s="29" t="s">
        <v>23</v>
      </c>
      <c r="C9" s="37">
        <v>1997</v>
      </c>
      <c r="D9" s="17" t="s">
        <v>107</v>
      </c>
      <c r="E9" s="31" t="s">
        <v>75</v>
      </c>
      <c r="F9" s="29" t="s">
        <v>52</v>
      </c>
      <c r="G9" s="29" t="s">
        <v>34</v>
      </c>
      <c r="H9" s="32"/>
      <c r="I9" s="67" t="s">
        <v>128</v>
      </c>
      <c r="J9" s="33">
        <v>44155</v>
      </c>
      <c r="K9" s="34">
        <v>44274</v>
      </c>
      <c r="L9" s="14">
        <v>42941599</v>
      </c>
      <c r="M9" s="38">
        <f t="shared" si="2"/>
        <v>2040</v>
      </c>
      <c r="N9" s="35"/>
      <c r="O9" s="39"/>
      <c r="P9" s="4"/>
      <c r="Q9" s="69" t="s">
        <v>119</v>
      </c>
    </row>
    <row r="10" spans="1:19" x14ac:dyDescent="0.25">
      <c r="A10" s="29">
        <v>8</v>
      </c>
      <c r="B10" s="29" t="s">
        <v>26</v>
      </c>
      <c r="C10" s="37">
        <v>2017</v>
      </c>
      <c r="D10" s="17" t="s">
        <v>105</v>
      </c>
      <c r="E10" s="31" t="s">
        <v>67</v>
      </c>
      <c r="F10" s="29" t="s">
        <v>53</v>
      </c>
      <c r="G10" s="29" t="s">
        <v>38</v>
      </c>
      <c r="H10" s="32"/>
      <c r="I10" s="67" t="s">
        <v>129</v>
      </c>
      <c r="J10" s="33">
        <v>44159</v>
      </c>
      <c r="K10" s="34">
        <v>44274</v>
      </c>
      <c r="L10" s="14">
        <v>42943438</v>
      </c>
      <c r="M10" s="38">
        <f t="shared" si="2"/>
        <v>1980</v>
      </c>
      <c r="N10" s="35"/>
      <c r="O10" s="39"/>
      <c r="P10" s="4"/>
      <c r="Q10" s="69" t="s">
        <v>119</v>
      </c>
    </row>
    <row r="11" spans="1:19" ht="27.75" customHeight="1" x14ac:dyDescent="0.25">
      <c r="A11" s="29">
        <v>9</v>
      </c>
      <c r="B11" s="29" t="s">
        <v>28</v>
      </c>
      <c r="C11" s="37">
        <v>2006</v>
      </c>
      <c r="D11" s="17" t="s">
        <v>89</v>
      </c>
      <c r="E11" s="31" t="s">
        <v>94</v>
      </c>
      <c r="F11" s="29" t="s">
        <v>54</v>
      </c>
      <c r="G11" s="29" t="s">
        <v>39</v>
      </c>
      <c r="H11" s="32"/>
      <c r="I11" s="67" t="s">
        <v>130</v>
      </c>
      <c r="J11" s="33">
        <v>44163</v>
      </c>
      <c r="K11" s="34">
        <v>44274</v>
      </c>
      <c r="L11" s="14">
        <v>42944919</v>
      </c>
      <c r="M11" s="38">
        <f t="shared" si="2"/>
        <v>1920</v>
      </c>
      <c r="N11" s="35"/>
      <c r="O11" s="39"/>
      <c r="P11" s="4"/>
      <c r="Q11" s="69" t="s">
        <v>44</v>
      </c>
    </row>
    <row r="12" spans="1:19" x14ac:dyDescent="0.25">
      <c r="A12" s="29">
        <v>10</v>
      </c>
      <c r="B12" s="29" t="s">
        <v>19</v>
      </c>
      <c r="C12" s="37">
        <v>2009</v>
      </c>
      <c r="D12" s="17" t="s">
        <v>99</v>
      </c>
      <c r="E12" s="31" t="s">
        <v>76</v>
      </c>
      <c r="F12" s="29" t="s">
        <v>55</v>
      </c>
      <c r="G12" s="29" t="s">
        <v>40</v>
      </c>
      <c r="H12" s="32"/>
      <c r="I12" s="67" t="s">
        <v>131</v>
      </c>
      <c r="J12" s="33">
        <v>44163</v>
      </c>
      <c r="K12" s="34">
        <v>44274</v>
      </c>
      <c r="L12" s="14">
        <v>42944989</v>
      </c>
      <c r="M12" s="38">
        <f t="shared" si="2"/>
        <v>1920</v>
      </c>
      <c r="N12" s="35"/>
      <c r="O12" s="39"/>
      <c r="P12" s="4"/>
      <c r="Q12" s="69" t="s">
        <v>119</v>
      </c>
    </row>
    <row r="13" spans="1:19" x14ac:dyDescent="0.25">
      <c r="A13" s="29">
        <v>11</v>
      </c>
      <c r="B13" s="29" t="s">
        <v>24</v>
      </c>
      <c r="C13" s="37">
        <v>2014</v>
      </c>
      <c r="D13" s="17" t="s">
        <v>93</v>
      </c>
      <c r="E13" s="31" t="s">
        <v>64</v>
      </c>
      <c r="F13" s="29" t="s">
        <v>56</v>
      </c>
      <c r="G13" s="29" t="s">
        <v>41</v>
      </c>
      <c r="H13" s="32"/>
      <c r="I13" s="67" t="s">
        <v>132</v>
      </c>
      <c r="J13" s="33">
        <v>44168</v>
      </c>
      <c r="K13" s="34">
        <v>44274</v>
      </c>
      <c r="L13" s="14">
        <v>42947469</v>
      </c>
      <c r="M13" s="38">
        <f t="shared" ref="M13" si="3">SUM(K13-J13)*15+255</f>
        <v>1845</v>
      </c>
      <c r="N13" s="35"/>
      <c r="O13" s="39"/>
      <c r="Q13" s="69" t="s">
        <v>44</v>
      </c>
    </row>
    <row r="14" spans="1:19" x14ac:dyDescent="0.25">
      <c r="A14" s="29">
        <v>12</v>
      </c>
      <c r="B14" s="29" t="s">
        <v>27</v>
      </c>
      <c r="C14" s="37">
        <v>2006</v>
      </c>
      <c r="D14" s="17" t="s">
        <v>104</v>
      </c>
      <c r="E14" s="31" t="s">
        <v>71</v>
      </c>
      <c r="F14" s="29" t="s">
        <v>57</v>
      </c>
      <c r="G14" s="29" t="s">
        <v>34</v>
      </c>
      <c r="H14" s="32"/>
      <c r="I14" s="67" t="s">
        <v>133</v>
      </c>
      <c r="J14" s="33">
        <v>44175</v>
      </c>
      <c r="K14" s="34">
        <v>44274</v>
      </c>
      <c r="L14" s="14">
        <v>42954361</v>
      </c>
      <c r="M14" s="38">
        <f t="shared" ref="M14:M16" si="4">SUM(K14-J14)*15+255</f>
        <v>1740</v>
      </c>
      <c r="N14" s="35"/>
      <c r="O14" s="39"/>
      <c r="Q14" s="69" t="s">
        <v>44</v>
      </c>
    </row>
    <row r="15" spans="1:19" x14ac:dyDescent="0.25">
      <c r="A15" s="29">
        <v>13</v>
      </c>
      <c r="B15" s="29" t="s">
        <v>27</v>
      </c>
      <c r="C15" s="37" t="e">
        <f>+#REF!</f>
        <v>#REF!</v>
      </c>
      <c r="D15" s="17" t="s">
        <v>105</v>
      </c>
      <c r="E15" s="31" t="s">
        <v>112</v>
      </c>
      <c r="F15" s="29" t="s">
        <v>58</v>
      </c>
      <c r="G15" s="29" t="s">
        <v>42</v>
      </c>
      <c r="H15" s="32"/>
      <c r="I15" s="67" t="s">
        <v>134</v>
      </c>
      <c r="J15" s="33">
        <v>44177</v>
      </c>
      <c r="K15" s="34">
        <v>44274</v>
      </c>
      <c r="L15" s="14">
        <v>42952485</v>
      </c>
      <c r="M15" s="38">
        <f t="shared" si="4"/>
        <v>1710</v>
      </c>
      <c r="N15" s="35"/>
      <c r="O15" s="39"/>
      <c r="Q15" s="69" t="s">
        <v>44</v>
      </c>
    </row>
    <row r="16" spans="1:19" x14ac:dyDescent="0.25">
      <c r="A16" s="29">
        <v>14</v>
      </c>
      <c r="B16" s="29" t="s">
        <v>18</v>
      </c>
      <c r="C16" s="37">
        <v>1996</v>
      </c>
      <c r="D16" s="17" t="s">
        <v>107</v>
      </c>
      <c r="E16" s="31" t="s">
        <v>66</v>
      </c>
      <c r="F16" s="29" t="s">
        <v>59</v>
      </c>
      <c r="G16" s="29" t="s">
        <v>43</v>
      </c>
      <c r="H16" s="32"/>
      <c r="I16" s="67" t="s">
        <v>135</v>
      </c>
      <c r="J16" s="33">
        <v>44177</v>
      </c>
      <c r="K16" s="34">
        <v>44274</v>
      </c>
      <c r="L16" s="14">
        <v>42952504</v>
      </c>
      <c r="M16" s="38">
        <f t="shared" si="4"/>
        <v>1710</v>
      </c>
      <c r="N16" s="35"/>
      <c r="O16" s="39"/>
      <c r="Q16" s="69" t="s">
        <v>44</v>
      </c>
    </row>
    <row r="17" spans="1:17" ht="22.5" x14ac:dyDescent="0.25">
      <c r="A17" s="29">
        <v>15</v>
      </c>
      <c r="B17" s="32" t="s">
        <v>17</v>
      </c>
      <c r="C17" s="37">
        <v>2004</v>
      </c>
      <c r="D17" s="32" t="s">
        <v>140</v>
      </c>
      <c r="E17" s="40" t="s">
        <v>141</v>
      </c>
      <c r="F17" s="41" t="s">
        <v>142</v>
      </c>
      <c r="G17" s="42" t="s">
        <v>34</v>
      </c>
      <c r="H17" s="43"/>
      <c r="I17" s="70" t="s">
        <v>143</v>
      </c>
      <c r="J17" s="44">
        <v>44180</v>
      </c>
      <c r="K17" s="34">
        <v>44274</v>
      </c>
      <c r="L17" s="71">
        <v>42953679</v>
      </c>
      <c r="M17" s="38">
        <f t="shared" ref="M17:M22" si="5">SUM(K17-J17)*15+255</f>
        <v>1665</v>
      </c>
      <c r="N17" s="35"/>
      <c r="O17" s="39"/>
      <c r="Q17" s="69" t="s">
        <v>44</v>
      </c>
    </row>
    <row r="18" spans="1:17" ht="22.5" x14ac:dyDescent="0.25">
      <c r="A18" s="29">
        <v>16</v>
      </c>
      <c r="B18" s="32" t="s">
        <v>144</v>
      </c>
      <c r="C18" s="37">
        <v>2012</v>
      </c>
      <c r="D18" s="32" t="s">
        <v>108</v>
      </c>
      <c r="E18" s="40" t="s">
        <v>69</v>
      </c>
      <c r="F18" s="41" t="s">
        <v>145</v>
      </c>
      <c r="G18" s="42" t="s">
        <v>34</v>
      </c>
      <c r="H18" s="43"/>
      <c r="I18" s="70" t="s">
        <v>146</v>
      </c>
      <c r="J18" s="44">
        <v>44180</v>
      </c>
      <c r="K18" s="34">
        <v>44274</v>
      </c>
      <c r="L18" s="71">
        <v>42954104</v>
      </c>
      <c r="M18" s="38">
        <f t="shared" si="5"/>
        <v>1665</v>
      </c>
      <c r="N18" s="35"/>
      <c r="O18" s="39"/>
      <c r="Q18" s="69" t="s">
        <v>44</v>
      </c>
    </row>
    <row r="19" spans="1:17" ht="42" x14ac:dyDescent="0.25">
      <c r="A19" s="29">
        <v>17</v>
      </c>
      <c r="B19" s="32" t="s">
        <v>144</v>
      </c>
      <c r="C19" s="37">
        <v>2001</v>
      </c>
      <c r="D19" s="32" t="s">
        <v>109</v>
      </c>
      <c r="E19" s="40" t="s">
        <v>103</v>
      </c>
      <c r="F19" s="41" t="s">
        <v>148</v>
      </c>
      <c r="G19" s="42" t="s">
        <v>149</v>
      </c>
      <c r="H19" s="43"/>
      <c r="I19" s="70" t="s">
        <v>150</v>
      </c>
      <c r="J19" s="44">
        <v>44182</v>
      </c>
      <c r="K19" s="34">
        <v>44274</v>
      </c>
      <c r="L19" s="71">
        <v>42955212</v>
      </c>
      <c r="M19" s="38">
        <f t="shared" si="5"/>
        <v>1635</v>
      </c>
      <c r="N19" s="35"/>
      <c r="O19" s="39"/>
      <c r="Q19" s="69" t="s">
        <v>44</v>
      </c>
    </row>
    <row r="20" spans="1:17" ht="24.75" customHeight="1" x14ac:dyDescent="0.25">
      <c r="A20" s="29">
        <v>18</v>
      </c>
      <c r="B20" s="32" t="s">
        <v>153</v>
      </c>
      <c r="C20" s="37">
        <v>2006</v>
      </c>
      <c r="D20" s="32" t="s">
        <v>109</v>
      </c>
      <c r="E20" s="40" t="s">
        <v>103</v>
      </c>
      <c r="F20" s="41" t="s">
        <v>154</v>
      </c>
      <c r="G20" s="42" t="s">
        <v>155</v>
      </c>
      <c r="H20" s="43"/>
      <c r="I20" s="70" t="s">
        <v>156</v>
      </c>
      <c r="J20" s="44">
        <v>44184</v>
      </c>
      <c r="K20" s="34">
        <v>44274</v>
      </c>
      <c r="L20" s="71">
        <v>42955979</v>
      </c>
      <c r="M20" s="38">
        <f t="shared" si="5"/>
        <v>1605</v>
      </c>
      <c r="N20" s="35"/>
      <c r="O20" s="39"/>
      <c r="Q20" s="69" t="s">
        <v>44</v>
      </c>
    </row>
    <row r="21" spans="1:17" ht="22.5" x14ac:dyDescent="0.25">
      <c r="A21" s="29">
        <v>19</v>
      </c>
      <c r="B21" s="32" t="s">
        <v>158</v>
      </c>
      <c r="C21" s="37">
        <v>1997</v>
      </c>
      <c r="D21" s="32" t="s">
        <v>105</v>
      </c>
      <c r="E21" s="40" t="s">
        <v>159</v>
      </c>
      <c r="F21" s="41" t="s">
        <v>160</v>
      </c>
      <c r="G21" s="42" t="s">
        <v>161</v>
      </c>
      <c r="H21" s="43"/>
      <c r="I21" s="70" t="s">
        <v>162</v>
      </c>
      <c r="J21" s="44">
        <v>44187</v>
      </c>
      <c r="K21" s="34">
        <v>44274</v>
      </c>
      <c r="L21" s="71">
        <v>42957794</v>
      </c>
      <c r="M21" s="38">
        <f t="shared" si="5"/>
        <v>1560</v>
      </c>
      <c r="N21" s="35"/>
      <c r="O21" s="39"/>
      <c r="Q21" s="69" t="s">
        <v>44</v>
      </c>
    </row>
    <row r="22" spans="1:17" ht="42" x14ac:dyDescent="0.25">
      <c r="A22" s="29">
        <v>20</v>
      </c>
      <c r="B22" s="32" t="s">
        <v>152</v>
      </c>
      <c r="C22" s="37">
        <v>2003</v>
      </c>
      <c r="D22" s="32" t="s">
        <v>106</v>
      </c>
      <c r="E22" s="40" t="s">
        <v>116</v>
      </c>
      <c r="F22" s="41" t="s">
        <v>163</v>
      </c>
      <c r="G22" s="42" t="s">
        <v>34</v>
      </c>
      <c r="H22" s="43"/>
      <c r="I22" s="70" t="s">
        <v>164</v>
      </c>
      <c r="J22" s="44">
        <v>44187</v>
      </c>
      <c r="K22" s="34">
        <v>44274</v>
      </c>
      <c r="L22" s="71">
        <v>42957824</v>
      </c>
      <c r="M22" s="38">
        <f t="shared" si="5"/>
        <v>1560</v>
      </c>
      <c r="N22" s="35"/>
      <c r="O22" s="39"/>
      <c r="Q22" s="69" t="s">
        <v>44</v>
      </c>
    </row>
    <row r="23" spans="1:17" ht="42" x14ac:dyDescent="0.25">
      <c r="A23" s="29">
        <v>21</v>
      </c>
      <c r="B23" s="32" t="s">
        <v>147</v>
      </c>
      <c r="C23" s="37">
        <v>2002</v>
      </c>
      <c r="D23" s="32" t="s">
        <v>105</v>
      </c>
      <c r="E23" s="40" t="s">
        <v>68</v>
      </c>
      <c r="F23" s="41" t="s">
        <v>166</v>
      </c>
      <c r="G23" s="42" t="s">
        <v>167</v>
      </c>
      <c r="H23" s="43"/>
      <c r="I23" s="70" t="s">
        <v>168</v>
      </c>
      <c r="J23" s="44">
        <v>44188</v>
      </c>
      <c r="K23" s="34">
        <v>44274</v>
      </c>
      <c r="L23" s="71">
        <v>42958486</v>
      </c>
      <c r="M23" s="38">
        <f t="shared" ref="M23:M30" si="6">SUM(K23-J23)*15+255</f>
        <v>1545</v>
      </c>
      <c r="N23" s="35"/>
      <c r="O23" s="39"/>
      <c r="Q23" s="69" t="s">
        <v>44</v>
      </c>
    </row>
    <row r="24" spans="1:17" ht="22.5" x14ac:dyDescent="0.25">
      <c r="A24" s="29">
        <v>22</v>
      </c>
      <c r="B24" s="32" t="s">
        <v>158</v>
      </c>
      <c r="C24" s="37">
        <v>2011</v>
      </c>
      <c r="D24" s="32" t="s">
        <v>107</v>
      </c>
      <c r="E24" s="40" t="s">
        <v>114</v>
      </c>
      <c r="F24" s="41" t="s">
        <v>169</v>
      </c>
      <c r="G24" s="42" t="s">
        <v>170</v>
      </c>
      <c r="H24" s="43"/>
      <c r="I24" s="70" t="s">
        <v>171</v>
      </c>
      <c r="J24" s="44">
        <v>44189</v>
      </c>
      <c r="K24" s="34">
        <v>44274</v>
      </c>
      <c r="L24" s="71">
        <v>42958828</v>
      </c>
      <c r="M24" s="38">
        <f t="shared" si="6"/>
        <v>1530</v>
      </c>
      <c r="N24" s="35"/>
      <c r="O24" s="39"/>
      <c r="Q24" s="69" t="s">
        <v>44</v>
      </c>
    </row>
    <row r="25" spans="1:17" ht="27.75" customHeight="1" x14ac:dyDescent="0.25">
      <c r="A25" s="29">
        <v>23</v>
      </c>
      <c r="B25" s="32" t="s">
        <v>158</v>
      </c>
      <c r="C25" s="37">
        <v>2021</v>
      </c>
      <c r="D25" s="32" t="s">
        <v>106</v>
      </c>
      <c r="E25" s="40" t="s">
        <v>94</v>
      </c>
      <c r="F25" s="41" t="s">
        <v>172</v>
      </c>
      <c r="G25" s="42" t="s">
        <v>173</v>
      </c>
      <c r="H25" s="43"/>
      <c r="I25" s="70" t="s">
        <v>174</v>
      </c>
      <c r="J25" s="44">
        <v>44192</v>
      </c>
      <c r="K25" s="34">
        <v>44274</v>
      </c>
      <c r="L25" s="71">
        <v>42959663</v>
      </c>
      <c r="M25" s="38">
        <f t="shared" si="6"/>
        <v>1485</v>
      </c>
      <c r="N25" s="35"/>
      <c r="O25" s="39"/>
      <c r="Q25" s="69" t="s">
        <v>44</v>
      </c>
    </row>
    <row r="26" spans="1:17" ht="42" x14ac:dyDescent="0.25">
      <c r="A26" s="29">
        <v>24</v>
      </c>
      <c r="B26" s="32" t="s">
        <v>21</v>
      </c>
      <c r="C26" s="37">
        <v>2013</v>
      </c>
      <c r="D26" s="32" t="s">
        <v>100</v>
      </c>
      <c r="E26" s="40" t="s">
        <v>175</v>
      </c>
      <c r="F26" s="41" t="s">
        <v>176</v>
      </c>
      <c r="G26" s="42" t="s">
        <v>177</v>
      </c>
      <c r="H26" s="43"/>
      <c r="I26" s="70" t="s">
        <v>178</v>
      </c>
      <c r="J26" s="44">
        <v>44193</v>
      </c>
      <c r="K26" s="34">
        <v>44274</v>
      </c>
      <c r="L26" s="71">
        <v>42959684</v>
      </c>
      <c r="M26" s="38">
        <f t="shared" si="6"/>
        <v>1470</v>
      </c>
      <c r="N26" s="35"/>
      <c r="O26" s="39"/>
      <c r="Q26" s="69" t="s">
        <v>44</v>
      </c>
    </row>
    <row r="27" spans="1:17" ht="22.5" x14ac:dyDescent="0.25">
      <c r="A27" s="29">
        <v>25</v>
      </c>
      <c r="B27" s="32" t="s">
        <v>157</v>
      </c>
      <c r="C27" s="37">
        <v>2004</v>
      </c>
      <c r="D27" s="32" t="s">
        <v>100</v>
      </c>
      <c r="E27" s="40" t="s">
        <v>179</v>
      </c>
      <c r="F27" s="41" t="s">
        <v>180</v>
      </c>
      <c r="G27" s="42" t="s">
        <v>30</v>
      </c>
      <c r="H27" s="43"/>
      <c r="I27" s="70" t="s">
        <v>181</v>
      </c>
      <c r="J27" s="44">
        <v>44193</v>
      </c>
      <c r="K27" s="34">
        <v>44274</v>
      </c>
      <c r="L27" s="71">
        <v>42960025</v>
      </c>
      <c r="M27" s="38">
        <f t="shared" si="6"/>
        <v>1470</v>
      </c>
      <c r="N27" s="35"/>
      <c r="O27" s="39"/>
      <c r="Q27" s="69" t="s">
        <v>44</v>
      </c>
    </row>
    <row r="28" spans="1:17" ht="22.5" x14ac:dyDescent="0.25">
      <c r="A28" s="29">
        <v>26</v>
      </c>
      <c r="B28" s="32" t="s">
        <v>182</v>
      </c>
      <c r="C28" s="37">
        <v>2014</v>
      </c>
      <c r="D28" s="32" t="s">
        <v>105</v>
      </c>
      <c r="E28" s="40" t="s">
        <v>183</v>
      </c>
      <c r="F28" s="41" t="s">
        <v>184</v>
      </c>
      <c r="G28" s="42" t="s">
        <v>185</v>
      </c>
      <c r="H28" s="43"/>
      <c r="I28" s="70" t="s">
        <v>186</v>
      </c>
      <c r="J28" s="44">
        <v>44193</v>
      </c>
      <c r="K28" s="34">
        <v>44274</v>
      </c>
      <c r="L28" s="71">
        <v>42960116</v>
      </c>
      <c r="M28" s="38">
        <f t="shared" si="6"/>
        <v>1470</v>
      </c>
      <c r="N28" s="35"/>
      <c r="O28" s="39"/>
      <c r="Q28" s="69" t="s">
        <v>44</v>
      </c>
    </row>
    <row r="29" spans="1:17" ht="22.5" x14ac:dyDescent="0.25">
      <c r="A29" s="29">
        <v>27</v>
      </c>
      <c r="B29" s="32" t="s">
        <v>157</v>
      </c>
      <c r="C29" s="37">
        <v>2010</v>
      </c>
      <c r="D29" s="32" t="s">
        <v>108</v>
      </c>
      <c r="E29" s="40" t="s">
        <v>70</v>
      </c>
      <c r="F29" s="41" t="s">
        <v>188</v>
      </c>
      <c r="G29" s="42" t="s">
        <v>189</v>
      </c>
      <c r="H29" s="43"/>
      <c r="I29" s="70" t="s">
        <v>187</v>
      </c>
      <c r="J29" s="44">
        <v>44193</v>
      </c>
      <c r="K29" s="34">
        <v>44274</v>
      </c>
      <c r="L29" s="71">
        <v>42960264</v>
      </c>
      <c r="M29" s="38">
        <f t="shared" si="6"/>
        <v>1470</v>
      </c>
      <c r="N29" s="35"/>
      <c r="O29" s="39"/>
      <c r="Q29" s="69"/>
    </row>
    <row r="30" spans="1:17" ht="22.5" x14ac:dyDescent="0.25">
      <c r="A30" s="29">
        <v>28</v>
      </c>
      <c r="B30" s="32" t="s">
        <v>152</v>
      </c>
      <c r="C30" s="37">
        <v>2006</v>
      </c>
      <c r="D30" s="32" t="s">
        <v>90</v>
      </c>
      <c r="E30" s="40" t="s">
        <v>165</v>
      </c>
      <c r="F30" s="41" t="s">
        <v>190</v>
      </c>
      <c r="G30" s="42" t="s">
        <v>34</v>
      </c>
      <c r="H30" s="43"/>
      <c r="I30" s="70" t="s">
        <v>191</v>
      </c>
      <c r="J30" s="44">
        <v>44195</v>
      </c>
      <c r="K30" s="34">
        <v>44274</v>
      </c>
      <c r="L30" s="71">
        <v>42961142</v>
      </c>
      <c r="M30" s="38">
        <f t="shared" si="6"/>
        <v>1440</v>
      </c>
      <c r="N30" s="35"/>
      <c r="O30" s="39"/>
      <c r="Q30" s="69" t="s">
        <v>44</v>
      </c>
    </row>
    <row r="31" spans="1:17" ht="22.5" x14ac:dyDescent="0.25">
      <c r="A31" s="29">
        <v>29</v>
      </c>
      <c r="B31" s="32" t="s">
        <v>152</v>
      </c>
      <c r="C31" s="37">
        <v>2006</v>
      </c>
      <c r="D31" s="32" t="s">
        <v>107</v>
      </c>
      <c r="E31" s="40" t="s">
        <v>62</v>
      </c>
      <c r="F31" s="41" t="s">
        <v>193</v>
      </c>
      <c r="G31" s="42" t="s">
        <v>194</v>
      </c>
      <c r="H31" s="43"/>
      <c r="I31" s="70" t="s">
        <v>195</v>
      </c>
      <c r="J31" s="44">
        <v>44196</v>
      </c>
      <c r="K31" s="34">
        <v>44274</v>
      </c>
      <c r="L31" s="71">
        <v>42961714</v>
      </c>
      <c r="M31" s="38">
        <f t="shared" ref="M31:M38" si="7">SUM(K31-J31)*15+255</f>
        <v>1425</v>
      </c>
      <c r="N31" s="35"/>
      <c r="O31" s="39"/>
      <c r="Q31" s="69"/>
    </row>
    <row r="32" spans="1:17" s="16" customFormat="1" ht="22.5" x14ac:dyDescent="0.25">
      <c r="A32" s="29">
        <v>30</v>
      </c>
      <c r="B32" s="45" t="s">
        <v>25</v>
      </c>
      <c r="C32" s="46">
        <v>2006</v>
      </c>
      <c r="D32" s="45" t="s">
        <v>108</v>
      </c>
      <c r="E32" s="47" t="s">
        <v>65</v>
      </c>
      <c r="F32" s="48" t="s">
        <v>197</v>
      </c>
      <c r="G32" s="49" t="s">
        <v>34</v>
      </c>
      <c r="H32" s="50"/>
      <c r="I32" s="72" t="s">
        <v>198</v>
      </c>
      <c r="J32" s="51">
        <v>44197</v>
      </c>
      <c r="K32" s="34">
        <v>44274</v>
      </c>
      <c r="L32" s="73">
        <v>42962018</v>
      </c>
      <c r="M32" s="52">
        <f t="shared" si="7"/>
        <v>1410</v>
      </c>
      <c r="N32" s="53"/>
      <c r="O32" s="54"/>
      <c r="P32" s="11"/>
      <c r="Q32" s="74" t="s">
        <v>44</v>
      </c>
    </row>
    <row r="33" spans="1:17" ht="22.5" x14ac:dyDescent="0.25">
      <c r="A33" s="29">
        <v>31</v>
      </c>
      <c r="B33" s="32" t="s">
        <v>158</v>
      </c>
      <c r="C33" s="37">
        <v>2007</v>
      </c>
      <c r="D33" s="32" t="s">
        <v>107</v>
      </c>
      <c r="E33" s="40" t="s">
        <v>114</v>
      </c>
      <c r="F33" s="41" t="s">
        <v>199</v>
      </c>
      <c r="G33" s="42" t="s">
        <v>34</v>
      </c>
      <c r="H33" s="43"/>
      <c r="I33" s="70" t="s">
        <v>200</v>
      </c>
      <c r="J33" s="44">
        <v>44197</v>
      </c>
      <c r="K33" s="34">
        <v>44274</v>
      </c>
      <c r="L33" s="71">
        <v>42962138</v>
      </c>
      <c r="M33" s="38">
        <f t="shared" si="7"/>
        <v>1410</v>
      </c>
      <c r="N33" s="35"/>
      <c r="O33" s="39"/>
      <c r="Q33" s="69"/>
    </row>
    <row r="34" spans="1:17" ht="22.5" x14ac:dyDescent="0.25">
      <c r="A34" s="29">
        <v>32</v>
      </c>
      <c r="B34" s="32" t="s">
        <v>158</v>
      </c>
      <c r="C34" s="37">
        <v>2009</v>
      </c>
      <c r="D34" s="32" t="s">
        <v>100</v>
      </c>
      <c r="E34" s="40" t="s">
        <v>72</v>
      </c>
      <c r="F34" s="41" t="s">
        <v>201</v>
      </c>
      <c r="G34" s="42" t="s">
        <v>34</v>
      </c>
      <c r="H34" s="43"/>
      <c r="I34" s="70" t="s">
        <v>202</v>
      </c>
      <c r="J34" s="44">
        <v>44197</v>
      </c>
      <c r="K34" s="34">
        <v>44274</v>
      </c>
      <c r="L34" s="71">
        <v>42962099</v>
      </c>
      <c r="M34" s="38">
        <f t="shared" si="7"/>
        <v>1410</v>
      </c>
      <c r="N34" s="35"/>
      <c r="O34" s="39"/>
      <c r="Q34" s="69"/>
    </row>
    <row r="35" spans="1:17" ht="26.25" customHeight="1" x14ac:dyDescent="0.25">
      <c r="A35" s="29">
        <v>33</v>
      </c>
      <c r="B35" s="32" t="s">
        <v>147</v>
      </c>
      <c r="C35" s="37">
        <v>2000</v>
      </c>
      <c r="D35" s="32" t="s">
        <v>105</v>
      </c>
      <c r="E35" s="40" t="s">
        <v>203</v>
      </c>
      <c r="F35" s="41" t="s">
        <v>205</v>
      </c>
      <c r="G35" s="42" t="s">
        <v>204</v>
      </c>
      <c r="H35" s="43"/>
      <c r="I35" s="70" t="s">
        <v>206</v>
      </c>
      <c r="J35" s="44">
        <v>44197</v>
      </c>
      <c r="K35" s="34">
        <v>44274</v>
      </c>
      <c r="L35" s="71">
        <v>42962218</v>
      </c>
      <c r="M35" s="38">
        <f t="shared" si="7"/>
        <v>1410</v>
      </c>
      <c r="N35" s="35"/>
      <c r="O35" s="39"/>
      <c r="Q35" s="69" t="s">
        <v>44</v>
      </c>
    </row>
    <row r="36" spans="1:17" ht="22.5" x14ac:dyDescent="0.25">
      <c r="A36" s="29">
        <v>34</v>
      </c>
      <c r="B36" s="32" t="s">
        <v>196</v>
      </c>
      <c r="C36" s="37">
        <v>2007</v>
      </c>
      <c r="D36" s="32" t="s">
        <v>105</v>
      </c>
      <c r="E36" s="40" t="s">
        <v>84</v>
      </c>
      <c r="F36" s="41" t="s">
        <v>207</v>
      </c>
      <c r="G36" s="42" t="s">
        <v>208</v>
      </c>
      <c r="H36" s="43"/>
      <c r="I36" s="70" t="s">
        <v>209</v>
      </c>
      <c r="J36" s="44">
        <v>44197</v>
      </c>
      <c r="K36" s="34">
        <v>44274</v>
      </c>
      <c r="L36" s="71">
        <v>42962270</v>
      </c>
      <c r="M36" s="38">
        <f t="shared" si="7"/>
        <v>1410</v>
      </c>
      <c r="N36" s="35"/>
      <c r="O36" s="39"/>
      <c r="Q36" s="69"/>
    </row>
    <row r="37" spans="1:17" ht="24" customHeight="1" x14ac:dyDescent="0.25">
      <c r="A37" s="29">
        <v>35</v>
      </c>
      <c r="B37" s="32" t="s">
        <v>158</v>
      </c>
      <c r="C37" s="37">
        <v>2003</v>
      </c>
      <c r="D37" s="32" t="s">
        <v>107</v>
      </c>
      <c r="E37" s="40" t="s">
        <v>210</v>
      </c>
      <c r="F37" s="41" t="s">
        <v>211</v>
      </c>
      <c r="G37" s="42" t="s">
        <v>34</v>
      </c>
      <c r="H37" s="43"/>
      <c r="I37" s="70" t="s">
        <v>212</v>
      </c>
      <c r="J37" s="44">
        <v>44198</v>
      </c>
      <c r="K37" s="34">
        <v>44274</v>
      </c>
      <c r="L37" s="71">
        <v>42962615</v>
      </c>
      <c r="M37" s="38">
        <f t="shared" si="7"/>
        <v>1395</v>
      </c>
      <c r="N37" s="35"/>
      <c r="O37" s="39"/>
      <c r="Q37" s="69"/>
    </row>
    <row r="38" spans="1:17" ht="22.5" x14ac:dyDescent="0.25">
      <c r="A38" s="29">
        <v>36</v>
      </c>
      <c r="B38" s="32" t="s">
        <v>152</v>
      </c>
      <c r="C38" s="37">
        <v>2007</v>
      </c>
      <c r="D38" s="32" t="s">
        <v>105</v>
      </c>
      <c r="E38" s="40" t="s">
        <v>213</v>
      </c>
      <c r="F38" s="41" t="s">
        <v>214</v>
      </c>
      <c r="G38" s="42" t="s">
        <v>34</v>
      </c>
      <c r="H38" s="43"/>
      <c r="I38" s="70" t="s">
        <v>215</v>
      </c>
      <c r="J38" s="44">
        <v>44198</v>
      </c>
      <c r="K38" s="34">
        <v>44274</v>
      </c>
      <c r="L38" s="71">
        <v>42962548</v>
      </c>
      <c r="M38" s="38">
        <f t="shared" si="7"/>
        <v>1395</v>
      </c>
      <c r="N38" s="35"/>
      <c r="O38" s="39"/>
      <c r="Q38" s="69"/>
    </row>
    <row r="39" spans="1:17" ht="22.5" x14ac:dyDescent="0.25">
      <c r="A39" s="29">
        <v>37</v>
      </c>
      <c r="B39" s="32" t="s">
        <v>158</v>
      </c>
      <c r="C39" s="37">
        <v>2008</v>
      </c>
      <c r="D39" s="37" t="s">
        <v>107</v>
      </c>
      <c r="E39" s="40" t="s">
        <v>77</v>
      </c>
      <c r="F39" s="41" t="s">
        <v>216</v>
      </c>
      <c r="G39" s="42" t="s">
        <v>34</v>
      </c>
      <c r="H39" s="43"/>
      <c r="I39" s="70" t="s">
        <v>217</v>
      </c>
      <c r="J39" s="44">
        <v>44198</v>
      </c>
      <c r="K39" s="34">
        <v>44274</v>
      </c>
      <c r="L39" s="71">
        <v>42962631</v>
      </c>
      <c r="M39" s="38">
        <f t="shared" ref="M39:M46" si="8">SUM(K39-J39)*15+255</f>
        <v>1395</v>
      </c>
      <c r="N39" s="35"/>
      <c r="O39" s="39"/>
      <c r="Q39" s="69"/>
    </row>
    <row r="40" spans="1:17" ht="27.75" customHeight="1" x14ac:dyDescent="0.25">
      <c r="A40" s="29">
        <v>38</v>
      </c>
      <c r="B40" s="32" t="s">
        <v>157</v>
      </c>
      <c r="C40" s="37">
        <v>1998</v>
      </c>
      <c r="D40" s="37" t="s">
        <v>90</v>
      </c>
      <c r="E40" s="40" t="s">
        <v>218</v>
      </c>
      <c r="F40" s="41" t="s">
        <v>219</v>
      </c>
      <c r="G40" s="42" t="s">
        <v>34</v>
      </c>
      <c r="H40" s="43"/>
      <c r="I40" s="70" t="s">
        <v>220</v>
      </c>
      <c r="J40" s="44">
        <v>44198</v>
      </c>
      <c r="K40" s="34">
        <v>44274</v>
      </c>
      <c r="L40" s="71">
        <v>42962674</v>
      </c>
      <c r="M40" s="38">
        <f t="shared" si="8"/>
        <v>1395</v>
      </c>
      <c r="N40" s="35"/>
      <c r="O40" s="39"/>
      <c r="Q40" s="69"/>
    </row>
    <row r="41" spans="1:17" ht="22.5" x14ac:dyDescent="0.25">
      <c r="A41" s="29">
        <v>39</v>
      </c>
      <c r="B41" s="32" t="s">
        <v>144</v>
      </c>
      <c r="C41" s="37">
        <v>2006</v>
      </c>
      <c r="D41" s="37" t="s">
        <v>105</v>
      </c>
      <c r="E41" s="40" t="s">
        <v>118</v>
      </c>
      <c r="F41" s="41" t="s">
        <v>221</v>
      </c>
      <c r="G41" s="42" t="s">
        <v>34</v>
      </c>
      <c r="H41" s="43"/>
      <c r="I41" s="70" t="s">
        <v>225</v>
      </c>
      <c r="J41" s="44">
        <v>44199</v>
      </c>
      <c r="K41" s="34">
        <v>44274</v>
      </c>
      <c r="L41" s="71">
        <v>42963034</v>
      </c>
      <c r="M41" s="38">
        <f t="shared" si="8"/>
        <v>1380</v>
      </c>
      <c r="N41" s="35"/>
      <c r="O41" s="39"/>
      <c r="Q41" s="69"/>
    </row>
    <row r="42" spans="1:17" ht="22.5" x14ac:dyDescent="0.25">
      <c r="A42" s="29">
        <v>40</v>
      </c>
      <c r="B42" s="32" t="s">
        <v>151</v>
      </c>
      <c r="C42" s="37">
        <v>2010</v>
      </c>
      <c r="D42" s="37" t="s">
        <v>107</v>
      </c>
      <c r="E42" s="40" t="s">
        <v>102</v>
      </c>
      <c r="F42" s="41" t="s">
        <v>222</v>
      </c>
      <c r="G42" s="42" t="s">
        <v>223</v>
      </c>
      <c r="H42" s="43"/>
      <c r="I42" s="70" t="s">
        <v>224</v>
      </c>
      <c r="J42" s="44">
        <v>44199</v>
      </c>
      <c r="K42" s="34">
        <v>44274</v>
      </c>
      <c r="L42" s="71">
        <v>42962983</v>
      </c>
      <c r="M42" s="38">
        <f t="shared" si="8"/>
        <v>1380</v>
      </c>
      <c r="N42" s="35"/>
      <c r="O42" s="39"/>
      <c r="Q42" s="69"/>
    </row>
    <row r="43" spans="1:17" ht="42" x14ac:dyDescent="0.25">
      <c r="A43" s="29">
        <v>41</v>
      </c>
      <c r="B43" s="32" t="s">
        <v>144</v>
      </c>
      <c r="C43" s="37">
        <v>2006</v>
      </c>
      <c r="D43" s="37" t="s">
        <v>226</v>
      </c>
      <c r="E43" s="40" t="s">
        <v>227</v>
      </c>
      <c r="F43" s="41" t="s">
        <v>228</v>
      </c>
      <c r="G43" s="42" t="s">
        <v>34</v>
      </c>
      <c r="H43" s="43"/>
      <c r="I43" s="70" t="s">
        <v>229</v>
      </c>
      <c r="J43" s="44">
        <v>44199</v>
      </c>
      <c r="K43" s="34">
        <v>44274</v>
      </c>
      <c r="L43" s="71">
        <v>42962999</v>
      </c>
      <c r="M43" s="38">
        <f t="shared" si="8"/>
        <v>1380</v>
      </c>
      <c r="N43" s="35"/>
      <c r="O43" s="39"/>
      <c r="Q43" s="69"/>
    </row>
    <row r="44" spans="1:17" ht="22.5" x14ac:dyDescent="0.25">
      <c r="A44" s="29">
        <v>42</v>
      </c>
      <c r="B44" s="32" t="s">
        <v>158</v>
      </c>
      <c r="C44" s="37">
        <v>2010</v>
      </c>
      <c r="D44" s="37" t="s">
        <v>107</v>
      </c>
      <c r="E44" s="40" t="s">
        <v>114</v>
      </c>
      <c r="F44" s="41" t="s">
        <v>48</v>
      </c>
      <c r="G44" s="42" t="s">
        <v>34</v>
      </c>
      <c r="H44" s="43"/>
      <c r="I44" s="70" t="s">
        <v>230</v>
      </c>
      <c r="J44" s="44">
        <v>44199</v>
      </c>
      <c r="K44" s="34">
        <v>44274</v>
      </c>
      <c r="L44" s="71">
        <v>42963041</v>
      </c>
      <c r="M44" s="38">
        <f t="shared" si="8"/>
        <v>1380</v>
      </c>
      <c r="N44" s="35"/>
      <c r="O44" s="39"/>
      <c r="Q44" s="69"/>
    </row>
    <row r="45" spans="1:17" ht="22.5" x14ac:dyDescent="0.25">
      <c r="A45" s="29">
        <v>43</v>
      </c>
      <c r="B45" s="32" t="s">
        <v>147</v>
      </c>
      <c r="C45" s="37">
        <v>2009</v>
      </c>
      <c r="D45" s="37" t="s">
        <v>105</v>
      </c>
      <c r="E45" s="40" t="s">
        <v>91</v>
      </c>
      <c r="F45" s="41" t="s">
        <v>231</v>
      </c>
      <c r="G45" s="42" t="s">
        <v>34</v>
      </c>
      <c r="H45" s="43"/>
      <c r="I45" s="70" t="s">
        <v>232</v>
      </c>
      <c r="J45" s="44">
        <v>44200</v>
      </c>
      <c r="K45" s="34">
        <v>44274</v>
      </c>
      <c r="L45" s="71">
        <v>42963493</v>
      </c>
      <c r="M45" s="38">
        <f t="shared" si="8"/>
        <v>1365</v>
      </c>
      <c r="N45" s="35"/>
      <c r="O45" s="39"/>
      <c r="Q45" s="69"/>
    </row>
    <row r="46" spans="1:17" ht="22.5" x14ac:dyDescent="0.25">
      <c r="A46" s="29">
        <v>44</v>
      </c>
      <c r="B46" s="32" t="s">
        <v>158</v>
      </c>
      <c r="C46" s="37">
        <v>2007</v>
      </c>
      <c r="D46" s="37" t="s">
        <v>107</v>
      </c>
      <c r="E46" s="40" t="s">
        <v>62</v>
      </c>
      <c r="F46" s="41" t="s">
        <v>233</v>
      </c>
      <c r="G46" s="42" t="s">
        <v>234</v>
      </c>
      <c r="H46" s="43"/>
      <c r="I46" s="70" t="s">
        <v>235</v>
      </c>
      <c r="J46" s="44">
        <v>44201</v>
      </c>
      <c r="K46" s="34">
        <v>44274</v>
      </c>
      <c r="L46" s="71">
        <v>42963994</v>
      </c>
      <c r="M46" s="38">
        <f t="shared" si="8"/>
        <v>1350</v>
      </c>
      <c r="N46" s="35"/>
      <c r="O46" s="39"/>
      <c r="Q46" s="69" t="s">
        <v>44</v>
      </c>
    </row>
    <row r="47" spans="1:17" ht="22.5" x14ac:dyDescent="0.25">
      <c r="A47" s="29">
        <v>45</v>
      </c>
      <c r="B47" s="32" t="s">
        <v>22</v>
      </c>
      <c r="C47" s="37">
        <v>2007</v>
      </c>
      <c r="D47" s="32" t="s">
        <v>83</v>
      </c>
      <c r="E47" s="40" t="s">
        <v>242</v>
      </c>
      <c r="F47" s="41" t="s">
        <v>243</v>
      </c>
      <c r="G47" s="42" t="s">
        <v>34</v>
      </c>
      <c r="H47" s="43"/>
      <c r="I47" s="70" t="s">
        <v>247</v>
      </c>
      <c r="J47" s="44">
        <v>44203</v>
      </c>
      <c r="K47" s="34">
        <v>44274</v>
      </c>
      <c r="L47" s="71">
        <v>42965381</v>
      </c>
      <c r="M47" s="38">
        <f t="shared" ref="M47:M52" si="9">SUM(K47-J47)*15+255</f>
        <v>1320</v>
      </c>
      <c r="N47" s="35"/>
      <c r="O47" s="39"/>
      <c r="Q47" s="69"/>
    </row>
    <row r="48" spans="1:17" ht="22.5" x14ac:dyDescent="0.25">
      <c r="A48" s="29">
        <v>46</v>
      </c>
      <c r="B48" s="32" t="s">
        <v>21</v>
      </c>
      <c r="C48" s="37">
        <v>2012</v>
      </c>
      <c r="D48" s="32" t="s">
        <v>88</v>
      </c>
      <c r="E48" s="40" t="s">
        <v>244</v>
      </c>
      <c r="F48" s="41" t="s">
        <v>245</v>
      </c>
      <c r="G48" s="42" t="s">
        <v>34</v>
      </c>
      <c r="H48" s="43"/>
      <c r="I48" s="70" t="s">
        <v>246</v>
      </c>
      <c r="J48" s="44">
        <v>44203</v>
      </c>
      <c r="K48" s="34">
        <v>44274</v>
      </c>
      <c r="L48" s="71">
        <v>42965670</v>
      </c>
      <c r="M48" s="38">
        <f t="shared" si="9"/>
        <v>1320</v>
      </c>
      <c r="N48" s="35"/>
      <c r="O48" s="39"/>
      <c r="Q48" s="69"/>
    </row>
    <row r="49" spans="1:17" ht="30" customHeight="1" x14ac:dyDescent="0.25">
      <c r="A49" s="29">
        <v>47</v>
      </c>
      <c r="B49" s="32" t="s">
        <v>25</v>
      </c>
      <c r="C49" s="37">
        <v>1997</v>
      </c>
      <c r="D49" s="32" t="s">
        <v>106</v>
      </c>
      <c r="E49" s="40" t="s">
        <v>248</v>
      </c>
      <c r="F49" s="41" t="s">
        <v>249</v>
      </c>
      <c r="G49" s="42" t="s">
        <v>250</v>
      </c>
      <c r="H49" s="43"/>
      <c r="I49" s="70" t="s">
        <v>251</v>
      </c>
      <c r="J49" s="44">
        <v>44203</v>
      </c>
      <c r="K49" s="34">
        <v>44274</v>
      </c>
      <c r="L49" s="71">
        <v>42965689</v>
      </c>
      <c r="M49" s="38">
        <f t="shared" si="9"/>
        <v>1320</v>
      </c>
      <c r="N49" s="35"/>
      <c r="O49" s="39"/>
      <c r="Q49" s="69"/>
    </row>
    <row r="50" spans="1:17" ht="22.5" x14ac:dyDescent="0.25">
      <c r="A50" s="29">
        <v>48</v>
      </c>
      <c r="B50" s="32" t="s">
        <v>17</v>
      </c>
      <c r="C50" s="37">
        <v>2005</v>
      </c>
      <c r="D50" s="32" t="s">
        <v>83</v>
      </c>
      <c r="E50" s="40" t="s">
        <v>252</v>
      </c>
      <c r="F50" s="41" t="s">
        <v>253</v>
      </c>
      <c r="G50" s="42" t="s">
        <v>254</v>
      </c>
      <c r="H50" s="43"/>
      <c r="I50" s="70" t="s">
        <v>255</v>
      </c>
      <c r="J50" s="44">
        <v>44205</v>
      </c>
      <c r="K50" s="34">
        <v>44274</v>
      </c>
      <c r="L50" s="71">
        <v>42966395</v>
      </c>
      <c r="M50" s="38">
        <f t="shared" si="9"/>
        <v>1290</v>
      </c>
      <c r="N50" s="35"/>
      <c r="O50" s="39"/>
      <c r="Q50" s="69" t="s">
        <v>44</v>
      </c>
    </row>
    <row r="51" spans="1:17" ht="22.5" x14ac:dyDescent="0.25">
      <c r="A51" s="29">
        <v>49</v>
      </c>
      <c r="B51" s="32" t="s">
        <v>25</v>
      </c>
      <c r="C51" s="37">
        <v>2012</v>
      </c>
      <c r="D51" s="32" t="s">
        <v>83</v>
      </c>
      <c r="E51" s="40" t="s">
        <v>256</v>
      </c>
      <c r="F51" s="41" t="s">
        <v>257</v>
      </c>
      <c r="G51" s="42" t="s">
        <v>258</v>
      </c>
      <c r="H51" s="43"/>
      <c r="I51" s="70" t="s">
        <v>259</v>
      </c>
      <c r="J51" s="44">
        <v>44206</v>
      </c>
      <c r="K51" s="34">
        <v>44274</v>
      </c>
      <c r="L51" s="71">
        <v>42966758</v>
      </c>
      <c r="M51" s="38">
        <f t="shared" si="9"/>
        <v>1275</v>
      </c>
      <c r="N51" s="35"/>
      <c r="O51" s="39"/>
      <c r="Q51" s="69" t="s">
        <v>44</v>
      </c>
    </row>
    <row r="52" spans="1:17" ht="22.5" x14ac:dyDescent="0.25">
      <c r="A52" s="29">
        <v>50</v>
      </c>
      <c r="B52" s="32" t="s">
        <v>18</v>
      </c>
      <c r="C52" s="37">
        <v>2013</v>
      </c>
      <c r="D52" s="32" t="s">
        <v>260</v>
      </c>
      <c r="E52" s="40" t="s">
        <v>261</v>
      </c>
      <c r="F52" s="41" t="s">
        <v>262</v>
      </c>
      <c r="G52" s="42" t="s">
        <v>37</v>
      </c>
      <c r="H52" s="43"/>
      <c r="I52" s="70" t="s">
        <v>263</v>
      </c>
      <c r="J52" s="44">
        <v>44206</v>
      </c>
      <c r="K52" s="34">
        <v>44274</v>
      </c>
      <c r="L52" s="71">
        <v>42966950</v>
      </c>
      <c r="M52" s="38">
        <f t="shared" si="9"/>
        <v>1275</v>
      </c>
      <c r="N52" s="35"/>
      <c r="O52" s="39"/>
      <c r="Q52" s="69" t="s">
        <v>44</v>
      </c>
    </row>
    <row r="53" spans="1:17" ht="42" x14ac:dyDescent="0.25">
      <c r="A53" s="29">
        <v>51</v>
      </c>
      <c r="B53" s="32" t="s">
        <v>17</v>
      </c>
      <c r="C53" s="37">
        <v>2013</v>
      </c>
      <c r="D53" s="32" t="s">
        <v>86</v>
      </c>
      <c r="E53" s="40" t="s">
        <v>265</v>
      </c>
      <c r="F53" s="41" t="s">
        <v>266</v>
      </c>
      <c r="G53" s="42" t="s">
        <v>34</v>
      </c>
      <c r="H53" s="43"/>
      <c r="I53" s="70" t="s">
        <v>267</v>
      </c>
      <c r="J53" s="44">
        <v>44211</v>
      </c>
      <c r="K53" s="34">
        <v>44274</v>
      </c>
      <c r="L53" s="71">
        <v>42970321</v>
      </c>
      <c r="M53" s="38">
        <f t="shared" ref="M53:M54" si="10">SUM(K53-J53)*15+255</f>
        <v>1200</v>
      </c>
      <c r="N53" s="35"/>
      <c r="O53" s="39"/>
      <c r="Q53" s="69"/>
    </row>
    <row r="54" spans="1:17" ht="22.5" x14ac:dyDescent="0.25">
      <c r="A54" s="29">
        <v>52</v>
      </c>
      <c r="B54" s="32" t="s">
        <v>26</v>
      </c>
      <c r="C54" s="37">
        <v>2007</v>
      </c>
      <c r="D54" s="32" t="s">
        <v>111</v>
      </c>
      <c r="E54" s="40" t="s">
        <v>268</v>
      </c>
      <c r="F54" s="41" t="s">
        <v>269</v>
      </c>
      <c r="G54" s="42" t="s">
        <v>34</v>
      </c>
      <c r="H54" s="43"/>
      <c r="I54" s="70" t="s">
        <v>270</v>
      </c>
      <c r="J54" s="44">
        <v>44212</v>
      </c>
      <c r="K54" s="34">
        <v>44274</v>
      </c>
      <c r="L54" s="71">
        <v>42970888</v>
      </c>
      <c r="M54" s="38">
        <f t="shared" si="10"/>
        <v>1185</v>
      </c>
      <c r="N54" s="35"/>
      <c r="O54" s="39"/>
      <c r="Q54" s="69"/>
    </row>
    <row r="55" spans="1:17" ht="42" x14ac:dyDescent="0.25">
      <c r="A55" s="29">
        <v>53</v>
      </c>
      <c r="B55" s="32" t="s">
        <v>19</v>
      </c>
      <c r="C55" s="37">
        <v>2001</v>
      </c>
      <c r="D55" s="32" t="s">
        <v>88</v>
      </c>
      <c r="E55" s="40" t="s">
        <v>283</v>
      </c>
      <c r="F55" s="41" t="s">
        <v>284</v>
      </c>
      <c r="G55" s="42" t="s">
        <v>285</v>
      </c>
      <c r="H55" s="43"/>
      <c r="I55" s="70" t="s">
        <v>286</v>
      </c>
      <c r="J55" s="44">
        <v>44215</v>
      </c>
      <c r="K55" s="34">
        <v>44274</v>
      </c>
      <c r="L55" s="71">
        <v>42972642</v>
      </c>
      <c r="M55" s="38">
        <f t="shared" ref="M55:M58" si="11">SUM(K55-J55)*15+255</f>
        <v>1140</v>
      </c>
      <c r="N55" s="35"/>
      <c r="O55" s="39"/>
      <c r="Q55" s="69"/>
    </row>
    <row r="56" spans="1:17" ht="22.5" x14ac:dyDescent="0.25">
      <c r="A56" s="29">
        <v>54</v>
      </c>
      <c r="B56" s="32" t="s">
        <v>17</v>
      </c>
      <c r="C56" s="37">
        <v>2006</v>
      </c>
      <c r="D56" s="32" t="s">
        <v>80</v>
      </c>
      <c r="E56" s="40" t="s">
        <v>264</v>
      </c>
      <c r="F56" s="41" t="s">
        <v>287</v>
      </c>
      <c r="G56" s="42" t="s">
        <v>33</v>
      </c>
      <c r="H56" s="43"/>
      <c r="I56" s="70" t="s">
        <v>288</v>
      </c>
      <c r="J56" s="44">
        <v>44217</v>
      </c>
      <c r="K56" s="34">
        <v>44274</v>
      </c>
      <c r="L56" s="71">
        <v>42973612</v>
      </c>
      <c r="M56" s="38">
        <f t="shared" si="11"/>
        <v>1110</v>
      </c>
      <c r="N56" s="35"/>
      <c r="O56" s="39"/>
      <c r="Q56" s="69" t="s">
        <v>44</v>
      </c>
    </row>
    <row r="57" spans="1:17" ht="22.5" x14ac:dyDescent="0.25">
      <c r="A57" s="29">
        <v>55</v>
      </c>
      <c r="B57" s="32" t="s">
        <v>22</v>
      </c>
      <c r="C57" s="37">
        <v>2004</v>
      </c>
      <c r="D57" s="32" t="s">
        <v>83</v>
      </c>
      <c r="E57" s="40" t="s">
        <v>252</v>
      </c>
      <c r="F57" s="41" t="s">
        <v>289</v>
      </c>
      <c r="G57" s="42" t="s">
        <v>290</v>
      </c>
      <c r="H57" s="43"/>
      <c r="I57" s="70" t="s">
        <v>291</v>
      </c>
      <c r="J57" s="44">
        <v>44218</v>
      </c>
      <c r="K57" s="34">
        <v>44274</v>
      </c>
      <c r="L57" s="71">
        <v>42974580</v>
      </c>
      <c r="M57" s="38">
        <f t="shared" si="11"/>
        <v>1095</v>
      </c>
      <c r="N57" s="35"/>
      <c r="O57" s="39"/>
      <c r="Q57" s="69" t="s">
        <v>44</v>
      </c>
    </row>
    <row r="58" spans="1:17" ht="42" x14ac:dyDescent="0.25">
      <c r="A58" s="29">
        <v>56</v>
      </c>
      <c r="B58" s="32" t="s">
        <v>21</v>
      </c>
      <c r="C58" s="37">
        <v>2015</v>
      </c>
      <c r="D58" s="32" t="s">
        <v>260</v>
      </c>
      <c r="E58" s="40" t="s">
        <v>292</v>
      </c>
      <c r="F58" s="41" t="s">
        <v>293</v>
      </c>
      <c r="G58" s="42" t="s">
        <v>294</v>
      </c>
      <c r="H58" s="43"/>
      <c r="I58" s="70" t="s">
        <v>295</v>
      </c>
      <c r="J58" s="44">
        <v>44219</v>
      </c>
      <c r="K58" s="34">
        <v>44274</v>
      </c>
      <c r="L58" s="71">
        <v>42974912</v>
      </c>
      <c r="M58" s="38">
        <f t="shared" si="11"/>
        <v>1080</v>
      </c>
      <c r="N58" s="35"/>
      <c r="O58" s="39"/>
      <c r="Q58" s="69" t="s">
        <v>44</v>
      </c>
    </row>
    <row r="59" spans="1:17" ht="22.5" x14ac:dyDescent="0.25">
      <c r="A59" s="29">
        <v>57</v>
      </c>
      <c r="B59" s="32" t="s">
        <v>20</v>
      </c>
      <c r="C59" s="37">
        <v>2003</v>
      </c>
      <c r="D59" s="32" t="s">
        <v>101</v>
      </c>
      <c r="E59" s="40" t="s">
        <v>296</v>
      </c>
      <c r="F59" s="41" t="s">
        <v>297</v>
      </c>
      <c r="G59" s="42" t="s">
        <v>298</v>
      </c>
      <c r="H59" s="43"/>
      <c r="I59" s="70" t="s">
        <v>299</v>
      </c>
      <c r="J59" s="44">
        <v>44222</v>
      </c>
      <c r="K59" s="34">
        <v>44274</v>
      </c>
      <c r="L59" s="71">
        <v>42979198</v>
      </c>
      <c r="M59" s="38">
        <f t="shared" ref="M59:M67" si="12">SUM(K59-J59)*15+255</f>
        <v>1035</v>
      </c>
      <c r="N59" s="35"/>
      <c r="O59" s="39"/>
      <c r="Q59" s="69" t="s">
        <v>44</v>
      </c>
    </row>
    <row r="60" spans="1:17" ht="22.5" x14ac:dyDescent="0.25">
      <c r="A60" s="29">
        <v>58</v>
      </c>
      <c r="B60" s="32" t="s">
        <v>25</v>
      </c>
      <c r="C60" s="37">
        <v>2008</v>
      </c>
      <c r="D60" s="32" t="s">
        <v>111</v>
      </c>
      <c r="E60" s="40" t="s">
        <v>268</v>
      </c>
      <c r="F60" s="41" t="s">
        <v>300</v>
      </c>
      <c r="G60" s="42" t="s">
        <v>33</v>
      </c>
      <c r="H60" s="43"/>
      <c r="I60" s="70" t="s">
        <v>301</v>
      </c>
      <c r="J60" s="44">
        <v>44223</v>
      </c>
      <c r="K60" s="34">
        <v>44274</v>
      </c>
      <c r="L60" s="71">
        <v>42977174</v>
      </c>
      <c r="M60" s="38">
        <f t="shared" si="12"/>
        <v>1020</v>
      </c>
      <c r="N60" s="35"/>
      <c r="O60" s="39"/>
      <c r="Q60" s="69" t="s">
        <v>44</v>
      </c>
    </row>
    <row r="61" spans="1:17" ht="22.5" x14ac:dyDescent="0.25">
      <c r="A61" s="29">
        <v>59</v>
      </c>
      <c r="B61" s="32" t="s">
        <v>26</v>
      </c>
      <c r="C61" s="37">
        <v>1999</v>
      </c>
      <c r="D61" s="32" t="s">
        <v>302</v>
      </c>
      <c r="E61" s="40" t="s">
        <v>303</v>
      </c>
      <c r="F61" s="41" t="s">
        <v>304</v>
      </c>
      <c r="G61" s="42" t="s">
        <v>33</v>
      </c>
      <c r="H61" s="43"/>
      <c r="I61" s="70" t="s">
        <v>305</v>
      </c>
      <c r="J61" s="44">
        <v>44223</v>
      </c>
      <c r="K61" s="34">
        <v>44274</v>
      </c>
      <c r="L61" s="71">
        <v>42977182</v>
      </c>
      <c r="M61" s="38">
        <f t="shared" si="12"/>
        <v>1020</v>
      </c>
      <c r="N61" s="35"/>
      <c r="O61" s="39"/>
      <c r="Q61" s="69" t="s">
        <v>44</v>
      </c>
    </row>
    <row r="62" spans="1:17" ht="22.5" x14ac:dyDescent="0.25">
      <c r="A62" s="29">
        <v>60</v>
      </c>
      <c r="B62" s="32" t="s">
        <v>23</v>
      </c>
      <c r="C62" s="37">
        <v>2004</v>
      </c>
      <c r="D62" s="32" t="s">
        <v>98</v>
      </c>
      <c r="E62" s="40" t="s">
        <v>306</v>
      </c>
      <c r="F62" s="41" t="s">
        <v>307</v>
      </c>
      <c r="G62" s="42" t="s">
        <v>308</v>
      </c>
      <c r="H62" s="43"/>
      <c r="I62" s="70" t="s">
        <v>309</v>
      </c>
      <c r="J62" s="44">
        <v>44224</v>
      </c>
      <c r="K62" s="34">
        <v>44274</v>
      </c>
      <c r="L62" s="71">
        <v>42977404</v>
      </c>
      <c r="M62" s="38">
        <f t="shared" si="12"/>
        <v>1005</v>
      </c>
      <c r="N62" s="35"/>
      <c r="O62" s="39"/>
      <c r="Q62" s="69" t="s">
        <v>44</v>
      </c>
    </row>
    <row r="63" spans="1:17" ht="22.5" x14ac:dyDescent="0.25">
      <c r="A63" s="29">
        <v>61</v>
      </c>
      <c r="B63" s="32" t="s">
        <v>18</v>
      </c>
      <c r="C63" s="37">
        <v>2017</v>
      </c>
      <c r="D63" s="32" t="s">
        <v>260</v>
      </c>
      <c r="E63" s="40" t="s">
        <v>310</v>
      </c>
      <c r="F63" s="41" t="s">
        <v>311</v>
      </c>
      <c r="G63" s="42" t="s">
        <v>312</v>
      </c>
      <c r="H63" s="43"/>
      <c r="I63" s="70" t="s">
        <v>313</v>
      </c>
      <c r="J63" s="44">
        <v>44225</v>
      </c>
      <c r="K63" s="34">
        <v>44274</v>
      </c>
      <c r="L63" s="71">
        <v>42978069</v>
      </c>
      <c r="M63" s="38">
        <f t="shared" si="12"/>
        <v>990</v>
      </c>
      <c r="N63" s="35"/>
      <c r="O63" s="39"/>
      <c r="Q63" s="69" t="s">
        <v>44</v>
      </c>
    </row>
    <row r="64" spans="1:17" ht="24.75" customHeight="1" x14ac:dyDescent="0.25">
      <c r="A64" s="29">
        <v>62</v>
      </c>
      <c r="B64" s="32" t="s">
        <v>17</v>
      </c>
      <c r="C64" s="37">
        <v>2007</v>
      </c>
      <c r="D64" s="32" t="s">
        <v>86</v>
      </c>
      <c r="E64" s="40" t="s">
        <v>314</v>
      </c>
      <c r="F64" s="41" t="s">
        <v>315</v>
      </c>
      <c r="G64" s="42" t="s">
        <v>316</v>
      </c>
      <c r="H64" s="43"/>
      <c r="I64" s="70" t="s">
        <v>317</v>
      </c>
      <c r="J64" s="44">
        <v>44225</v>
      </c>
      <c r="K64" s="34">
        <v>44274</v>
      </c>
      <c r="L64" s="71">
        <v>42978150</v>
      </c>
      <c r="M64" s="38">
        <f t="shared" si="12"/>
        <v>990</v>
      </c>
      <c r="N64" s="35"/>
      <c r="O64" s="39"/>
      <c r="Q64" s="69" t="s">
        <v>44</v>
      </c>
    </row>
    <row r="65" spans="1:17" ht="42" x14ac:dyDescent="0.25">
      <c r="A65" s="29">
        <v>63</v>
      </c>
      <c r="B65" s="32" t="s">
        <v>17</v>
      </c>
      <c r="C65" s="37">
        <v>2007</v>
      </c>
      <c r="D65" s="32" t="s">
        <v>83</v>
      </c>
      <c r="E65" s="40" t="s">
        <v>318</v>
      </c>
      <c r="F65" s="41" t="s">
        <v>319</v>
      </c>
      <c r="G65" s="42" t="s">
        <v>320</v>
      </c>
      <c r="H65" s="43"/>
      <c r="I65" s="70" t="s">
        <v>321</v>
      </c>
      <c r="J65" s="44">
        <v>44226</v>
      </c>
      <c r="K65" s="34">
        <v>44274</v>
      </c>
      <c r="L65" s="71">
        <v>42978391</v>
      </c>
      <c r="M65" s="38">
        <f t="shared" si="12"/>
        <v>975</v>
      </c>
      <c r="N65" s="35"/>
      <c r="O65" s="39"/>
      <c r="Q65" s="69" t="s">
        <v>44</v>
      </c>
    </row>
    <row r="66" spans="1:17" ht="22.5" x14ac:dyDescent="0.25">
      <c r="A66" s="29">
        <v>64</v>
      </c>
      <c r="B66" s="32" t="s">
        <v>19</v>
      </c>
      <c r="C66" s="37">
        <v>2005</v>
      </c>
      <c r="D66" s="32" t="s">
        <v>80</v>
      </c>
      <c r="E66" s="40" t="s">
        <v>322</v>
      </c>
      <c r="F66" s="41" t="s">
        <v>323</v>
      </c>
      <c r="G66" s="42" t="s">
        <v>324</v>
      </c>
      <c r="H66" s="43"/>
      <c r="I66" s="70" t="s">
        <v>325</v>
      </c>
      <c r="J66" s="44">
        <v>44226</v>
      </c>
      <c r="K66" s="34">
        <v>44274</v>
      </c>
      <c r="L66" s="71">
        <v>42978666</v>
      </c>
      <c r="M66" s="38">
        <f t="shared" si="12"/>
        <v>975</v>
      </c>
      <c r="N66" s="35"/>
      <c r="O66" s="39"/>
      <c r="Q66" s="69" t="s">
        <v>44</v>
      </c>
    </row>
    <row r="67" spans="1:17" ht="22.5" x14ac:dyDescent="0.25">
      <c r="A67" s="29">
        <v>65</v>
      </c>
      <c r="B67" s="32" t="s">
        <v>26</v>
      </c>
      <c r="C67" s="37">
        <v>2012</v>
      </c>
      <c r="D67" s="32" t="s">
        <v>88</v>
      </c>
      <c r="E67" s="40" t="s">
        <v>326</v>
      </c>
      <c r="F67" s="41" t="s">
        <v>327</v>
      </c>
      <c r="G67" s="42" t="s">
        <v>328</v>
      </c>
      <c r="H67" s="43"/>
      <c r="I67" s="70" t="s">
        <v>329</v>
      </c>
      <c r="J67" s="44">
        <v>44227</v>
      </c>
      <c r="K67" s="34">
        <v>44274</v>
      </c>
      <c r="L67" s="71">
        <v>42978790</v>
      </c>
      <c r="M67" s="38">
        <f t="shared" si="12"/>
        <v>960</v>
      </c>
      <c r="N67" s="35"/>
      <c r="O67" s="39"/>
      <c r="Q67" s="69" t="s">
        <v>44</v>
      </c>
    </row>
    <row r="68" spans="1:17" ht="22.5" x14ac:dyDescent="0.25">
      <c r="A68" s="29">
        <v>66</v>
      </c>
      <c r="B68" s="32" t="s">
        <v>18</v>
      </c>
      <c r="C68" s="37">
        <v>2006</v>
      </c>
      <c r="D68" s="32" t="s">
        <v>346</v>
      </c>
      <c r="E68" s="40" t="s">
        <v>347</v>
      </c>
      <c r="F68" s="41" t="s">
        <v>348</v>
      </c>
      <c r="G68" s="42" t="s">
        <v>349</v>
      </c>
      <c r="H68" s="43"/>
      <c r="I68" s="70" t="s">
        <v>350</v>
      </c>
      <c r="J68" s="44">
        <v>44245</v>
      </c>
      <c r="K68" s="34">
        <v>44274</v>
      </c>
      <c r="L68" s="71">
        <v>42988487</v>
      </c>
      <c r="M68" s="38">
        <f t="shared" ref="M68" si="13">SUM(K68-J68)*15+255</f>
        <v>690</v>
      </c>
      <c r="N68" s="35"/>
      <c r="O68" s="39"/>
      <c r="P68" s="11"/>
      <c r="Q68" s="69" t="s">
        <v>44</v>
      </c>
    </row>
    <row r="69" spans="1:17" ht="42" x14ac:dyDescent="0.25">
      <c r="A69" s="29">
        <v>67</v>
      </c>
      <c r="B69" s="32" t="s">
        <v>26</v>
      </c>
      <c r="C69" s="37">
        <v>2005</v>
      </c>
      <c r="D69" s="32" t="s">
        <v>81</v>
      </c>
      <c r="E69" s="40" t="s">
        <v>351</v>
      </c>
      <c r="F69" s="41" t="s">
        <v>352</v>
      </c>
      <c r="G69" s="42" t="s">
        <v>353</v>
      </c>
      <c r="H69" s="43"/>
      <c r="I69" s="70" t="s">
        <v>354</v>
      </c>
      <c r="J69" s="44">
        <v>44247</v>
      </c>
      <c r="K69" s="34">
        <v>44274</v>
      </c>
      <c r="L69" s="71">
        <v>42989523</v>
      </c>
      <c r="M69" s="38">
        <f t="shared" ref="M69" si="14">SUM(K69-J69)*15+255</f>
        <v>660</v>
      </c>
      <c r="N69" s="35"/>
      <c r="O69" s="39"/>
      <c r="P69" s="11"/>
      <c r="Q69" s="69"/>
    </row>
    <row r="70" spans="1:17" x14ac:dyDescent="0.25">
      <c r="A70" s="29">
        <v>68</v>
      </c>
      <c r="B70" s="29" t="s">
        <v>23</v>
      </c>
      <c r="C70" s="37">
        <v>1999</v>
      </c>
      <c r="D70" s="17" t="s">
        <v>113</v>
      </c>
      <c r="E70" s="31" t="s">
        <v>78</v>
      </c>
      <c r="F70" s="29" t="s">
        <v>60</v>
      </c>
      <c r="G70" s="29" t="s">
        <v>34</v>
      </c>
      <c r="H70" s="32"/>
      <c r="I70" s="67" t="s">
        <v>138</v>
      </c>
      <c r="J70" s="33">
        <v>44151</v>
      </c>
      <c r="K70" s="34">
        <v>44274</v>
      </c>
      <c r="L70" s="14">
        <v>42938821</v>
      </c>
      <c r="M70" s="38">
        <f t="shared" ref="M70" si="15">SUM(K70-J70)*15+255</f>
        <v>2100</v>
      </c>
      <c r="N70" s="35"/>
      <c r="O70" s="39"/>
      <c r="Q70" s="69"/>
    </row>
    <row r="71" spans="1:17" ht="42" x14ac:dyDescent="0.25">
      <c r="A71" s="29">
        <v>69</v>
      </c>
      <c r="B71" s="32" t="s">
        <v>151</v>
      </c>
      <c r="C71" s="37">
        <v>2006</v>
      </c>
      <c r="D71" s="32" t="s">
        <v>105</v>
      </c>
      <c r="E71" s="40" t="s">
        <v>68</v>
      </c>
      <c r="F71" s="41" t="s">
        <v>281</v>
      </c>
      <c r="G71" s="42" t="s">
        <v>34</v>
      </c>
      <c r="H71" s="43"/>
      <c r="I71" s="70" t="s">
        <v>192</v>
      </c>
      <c r="J71" s="44">
        <v>44196</v>
      </c>
      <c r="K71" s="34">
        <v>44274</v>
      </c>
      <c r="L71" s="71">
        <v>42970059</v>
      </c>
      <c r="M71" s="38">
        <f>SUM(K71-J71)*15+255</f>
        <v>1425</v>
      </c>
      <c r="N71" s="35"/>
      <c r="O71" s="39"/>
      <c r="Q71" s="69" t="s">
        <v>44</v>
      </c>
    </row>
    <row r="72" spans="1:17" ht="22.5" x14ac:dyDescent="0.25">
      <c r="A72" s="29">
        <v>70</v>
      </c>
      <c r="B72" s="55" t="s">
        <v>147</v>
      </c>
      <c r="C72" s="56">
        <v>2007</v>
      </c>
      <c r="D72" s="55" t="s">
        <v>107</v>
      </c>
      <c r="E72" s="57" t="s">
        <v>236</v>
      </c>
      <c r="F72" s="58" t="s">
        <v>237</v>
      </c>
      <c r="G72" s="59" t="s">
        <v>34</v>
      </c>
      <c r="H72" s="60"/>
      <c r="I72" s="75" t="s">
        <v>238</v>
      </c>
      <c r="J72" s="61">
        <v>44200</v>
      </c>
      <c r="K72" s="34">
        <v>44274</v>
      </c>
      <c r="L72" s="71">
        <v>42963454</v>
      </c>
      <c r="M72" s="62">
        <f t="shared" ref="M72:M76" si="16">SUM(K72-J72)*15+255</f>
        <v>1365</v>
      </c>
      <c r="N72" s="63"/>
      <c r="O72" s="64"/>
      <c r="Q72" s="2" t="s">
        <v>44</v>
      </c>
    </row>
    <row r="73" spans="1:17" ht="42" x14ac:dyDescent="0.25">
      <c r="A73" s="29">
        <v>71</v>
      </c>
      <c r="B73" s="55" t="s">
        <v>152</v>
      </c>
      <c r="C73" s="56">
        <v>2005</v>
      </c>
      <c r="D73" s="55" t="s">
        <v>110</v>
      </c>
      <c r="E73" s="57" t="s">
        <v>85</v>
      </c>
      <c r="F73" s="58" t="s">
        <v>239</v>
      </c>
      <c r="G73" s="59" t="s">
        <v>240</v>
      </c>
      <c r="H73" s="60"/>
      <c r="I73" s="75" t="s">
        <v>241</v>
      </c>
      <c r="J73" s="61">
        <v>44201</v>
      </c>
      <c r="K73" s="34">
        <v>44274</v>
      </c>
      <c r="L73" s="71">
        <v>42964149</v>
      </c>
      <c r="M73" s="62">
        <f t="shared" si="16"/>
        <v>1350</v>
      </c>
      <c r="N73" s="63"/>
      <c r="O73" s="64"/>
      <c r="Q73" s="2" t="s">
        <v>44</v>
      </c>
    </row>
    <row r="74" spans="1:17" ht="22.5" x14ac:dyDescent="0.25">
      <c r="A74" s="29">
        <v>72</v>
      </c>
      <c r="B74" s="55" t="s">
        <v>17</v>
      </c>
      <c r="C74" s="56">
        <v>2005</v>
      </c>
      <c r="D74" s="55" t="s">
        <v>61</v>
      </c>
      <c r="E74" s="57" t="s">
        <v>271</v>
      </c>
      <c r="F74" s="58" t="s">
        <v>272</v>
      </c>
      <c r="G74" s="59" t="s">
        <v>273</v>
      </c>
      <c r="H74" s="60"/>
      <c r="I74" s="75" t="s">
        <v>136</v>
      </c>
      <c r="J74" s="61">
        <v>44207</v>
      </c>
      <c r="K74" s="34">
        <v>44274</v>
      </c>
      <c r="L74" s="71">
        <v>42967352</v>
      </c>
      <c r="M74" s="62">
        <f t="shared" si="16"/>
        <v>1260</v>
      </c>
      <c r="N74" s="63"/>
      <c r="O74" s="64"/>
    </row>
    <row r="75" spans="1:17" ht="22.5" x14ac:dyDescent="0.25">
      <c r="A75" s="29">
        <v>73</v>
      </c>
      <c r="B75" s="55" t="s">
        <v>17</v>
      </c>
      <c r="C75" s="56">
        <v>2009</v>
      </c>
      <c r="D75" s="55" t="s">
        <v>86</v>
      </c>
      <c r="E75" s="57" t="s">
        <v>274</v>
      </c>
      <c r="F75" s="58" t="s">
        <v>275</v>
      </c>
      <c r="G75" s="59" t="s">
        <v>276</v>
      </c>
      <c r="H75" s="60"/>
      <c r="I75" s="75" t="s">
        <v>137</v>
      </c>
      <c r="J75" s="61">
        <v>44208</v>
      </c>
      <c r="K75" s="34">
        <v>44274</v>
      </c>
      <c r="L75" s="71">
        <v>42968263</v>
      </c>
      <c r="M75" s="62">
        <f t="shared" si="16"/>
        <v>1245</v>
      </c>
      <c r="N75" s="63"/>
      <c r="O75" s="64"/>
      <c r="Q75" s="2" t="s">
        <v>44</v>
      </c>
    </row>
    <row r="76" spans="1:17" ht="42" x14ac:dyDescent="0.25">
      <c r="A76" s="29">
        <v>74</v>
      </c>
      <c r="B76" s="55" t="s">
        <v>19</v>
      </c>
      <c r="C76" s="56">
        <v>2006</v>
      </c>
      <c r="D76" s="55" t="s">
        <v>96</v>
      </c>
      <c r="E76" s="57" t="s">
        <v>277</v>
      </c>
      <c r="F76" s="58" t="s">
        <v>278</v>
      </c>
      <c r="G76" s="59" t="s">
        <v>279</v>
      </c>
      <c r="H76" s="60"/>
      <c r="I76" s="75" t="s">
        <v>280</v>
      </c>
      <c r="J76" s="61">
        <v>44217</v>
      </c>
      <c r="K76" s="34">
        <v>44274</v>
      </c>
      <c r="L76" s="71">
        <v>42968902</v>
      </c>
      <c r="M76" s="62">
        <f t="shared" si="16"/>
        <v>1110</v>
      </c>
      <c r="N76" s="63"/>
      <c r="O76" s="64"/>
      <c r="Q76" s="2" t="s">
        <v>44</v>
      </c>
    </row>
    <row r="77" spans="1:17" ht="22.5" x14ac:dyDescent="0.25">
      <c r="A77" s="29">
        <v>75</v>
      </c>
      <c r="B77" s="55" t="s">
        <v>21</v>
      </c>
      <c r="C77" s="56">
        <v>2002</v>
      </c>
      <c r="D77" s="55" t="s">
        <v>95</v>
      </c>
      <c r="E77" s="57" t="s">
        <v>330</v>
      </c>
      <c r="F77" s="58" t="s">
        <v>331</v>
      </c>
      <c r="G77" s="59" t="s">
        <v>33</v>
      </c>
      <c r="H77" s="60"/>
      <c r="I77" s="75" t="s">
        <v>332</v>
      </c>
      <c r="J77" s="61">
        <v>44225</v>
      </c>
      <c r="K77" s="34">
        <v>44274</v>
      </c>
      <c r="L77" s="71">
        <v>42978095</v>
      </c>
      <c r="M77" s="62">
        <f t="shared" ref="M77:M78" si="17">SUM(K77-J77)*15+255</f>
        <v>990</v>
      </c>
      <c r="N77" s="63"/>
      <c r="O77" s="64"/>
      <c r="Q77" s="2" t="s">
        <v>44</v>
      </c>
    </row>
    <row r="78" spans="1:17" ht="22.5" x14ac:dyDescent="0.25">
      <c r="A78" s="29">
        <v>76</v>
      </c>
      <c r="B78" s="55" t="s">
        <v>17</v>
      </c>
      <c r="C78" s="56">
        <v>2007</v>
      </c>
      <c r="D78" s="55" t="s">
        <v>97</v>
      </c>
      <c r="E78" s="57" t="s">
        <v>333</v>
      </c>
      <c r="F78" s="58" t="s">
        <v>334</v>
      </c>
      <c r="G78" s="59" t="s">
        <v>33</v>
      </c>
      <c r="H78" s="60"/>
      <c r="I78" s="75" t="s">
        <v>335</v>
      </c>
      <c r="J78" s="61">
        <v>44226</v>
      </c>
      <c r="K78" s="34">
        <v>44274</v>
      </c>
      <c r="L78" s="71">
        <v>42978517</v>
      </c>
      <c r="M78" s="62">
        <f t="shared" si="17"/>
        <v>975</v>
      </c>
      <c r="N78" s="63"/>
      <c r="O78" s="64"/>
      <c r="Q78" s="2" t="s">
        <v>44</v>
      </c>
    </row>
    <row r="79" spans="1:17" ht="22.5" x14ac:dyDescent="0.25">
      <c r="A79" s="29">
        <v>77</v>
      </c>
      <c r="B79" s="55" t="s">
        <v>18</v>
      </c>
      <c r="C79" s="56">
        <v>2005</v>
      </c>
      <c r="D79" s="55" t="s">
        <v>86</v>
      </c>
      <c r="E79" s="57" t="s">
        <v>336</v>
      </c>
      <c r="F79" s="58" t="s">
        <v>337</v>
      </c>
      <c r="G79" s="59" t="s">
        <v>338</v>
      </c>
      <c r="H79" s="60"/>
      <c r="I79" s="75" t="s">
        <v>339</v>
      </c>
      <c r="J79" s="61">
        <v>44242</v>
      </c>
      <c r="K79" s="34">
        <v>44274</v>
      </c>
      <c r="L79" s="71">
        <v>42990913</v>
      </c>
      <c r="M79" s="62">
        <f>SUM(K79-J79)*15+255</f>
        <v>735</v>
      </c>
      <c r="N79" s="63"/>
      <c r="O79" s="64"/>
      <c r="Q79" s="2" t="s">
        <v>44</v>
      </c>
    </row>
    <row r="80" spans="1:17" ht="22.5" x14ac:dyDescent="0.25">
      <c r="A80" s="29">
        <v>78</v>
      </c>
      <c r="B80" s="55" t="s">
        <v>18</v>
      </c>
      <c r="C80" s="56">
        <v>2011</v>
      </c>
      <c r="D80" s="55" t="s">
        <v>96</v>
      </c>
      <c r="E80" s="57" t="s">
        <v>282</v>
      </c>
      <c r="F80" s="58" t="s">
        <v>340</v>
      </c>
      <c r="G80" s="59" t="s">
        <v>341</v>
      </c>
      <c r="H80" s="60"/>
      <c r="I80" s="75" t="s">
        <v>238</v>
      </c>
      <c r="J80" s="61">
        <v>44249</v>
      </c>
      <c r="K80" s="34">
        <v>44274</v>
      </c>
      <c r="L80" s="71">
        <v>42990431</v>
      </c>
      <c r="M80" s="62">
        <f>SUM(K80-J80)*15+255</f>
        <v>630</v>
      </c>
      <c r="N80" s="63"/>
      <c r="O80" s="64"/>
      <c r="Q80" s="2" t="s">
        <v>355</v>
      </c>
    </row>
    <row r="81" spans="1:17" ht="22.5" x14ac:dyDescent="0.25">
      <c r="A81" s="29">
        <v>79</v>
      </c>
      <c r="B81" s="55" t="s">
        <v>21</v>
      </c>
      <c r="C81" s="56">
        <v>2006</v>
      </c>
      <c r="D81" s="55" t="s">
        <v>83</v>
      </c>
      <c r="E81" s="57" t="s">
        <v>342</v>
      </c>
      <c r="F81" s="58" t="s">
        <v>343</v>
      </c>
      <c r="G81" s="59" t="s">
        <v>344</v>
      </c>
      <c r="H81" s="60"/>
      <c r="I81" s="75" t="s">
        <v>345</v>
      </c>
      <c r="J81" s="61">
        <v>44250</v>
      </c>
      <c r="K81" s="34">
        <v>44274</v>
      </c>
      <c r="L81" s="71">
        <v>42990654</v>
      </c>
      <c r="M81" s="62">
        <f>SUM(K81-J81)*15+255</f>
        <v>615</v>
      </c>
      <c r="N81" s="63"/>
      <c r="O81" s="64"/>
      <c r="Q81" s="2" t="s">
        <v>44</v>
      </c>
    </row>
    <row r="82" spans="1:17" ht="22.5" x14ac:dyDescent="0.25">
      <c r="A82" s="29">
        <v>80</v>
      </c>
      <c r="B82" s="55" t="s">
        <v>144</v>
      </c>
      <c r="C82" s="56">
        <v>1995</v>
      </c>
      <c r="D82" s="55" t="s">
        <v>107</v>
      </c>
      <c r="E82" s="57" t="s">
        <v>62</v>
      </c>
      <c r="F82" s="58" t="s">
        <v>357</v>
      </c>
      <c r="G82" s="59" t="s">
        <v>358</v>
      </c>
      <c r="H82" s="60"/>
      <c r="I82" s="75" t="s">
        <v>359</v>
      </c>
      <c r="J82" s="61">
        <v>44181</v>
      </c>
      <c r="K82" s="34">
        <v>44274</v>
      </c>
      <c r="L82" s="71">
        <v>42954680</v>
      </c>
      <c r="M82" s="62">
        <f>SUM(K82-J82)*15+255</f>
        <v>1650</v>
      </c>
      <c r="N82" s="63"/>
      <c r="O82" s="64"/>
      <c r="Q82" s="2" t="s">
        <v>44</v>
      </c>
    </row>
  </sheetData>
  <conditionalFormatting sqref="P13:S13 P55:S69">
    <cfRule type="expression" dxfId="142" priority="85">
      <formula>#REF!=807</formula>
    </cfRule>
    <cfRule type="expression" dxfId="141" priority="86">
      <formula>#REF!=401</formula>
    </cfRule>
    <cfRule type="expression" dxfId="140" priority="87">
      <formula>#REF!="BS"</formula>
    </cfRule>
  </conditionalFormatting>
  <conditionalFormatting sqref="P70:S70 P50:S51 P4:S4 R9:S9 P40:S40">
    <cfRule type="expression" dxfId="139" priority="97">
      <formula>#REF!=807</formula>
    </cfRule>
    <cfRule type="expression" dxfId="138" priority="98">
      <formula>#REF!=401</formula>
    </cfRule>
    <cfRule type="expression" dxfId="137" priority="99">
      <formula>#REF!="BS"</formula>
    </cfRule>
  </conditionalFormatting>
  <conditionalFormatting sqref="P3:S3">
    <cfRule type="expression" dxfId="136" priority="82">
      <formula>#REF!=807</formula>
    </cfRule>
    <cfRule type="expression" dxfId="135" priority="83">
      <formula>#REF!=401</formula>
    </cfRule>
    <cfRule type="expression" dxfId="134" priority="84">
      <formula>#REF!="BS"</formula>
    </cfRule>
  </conditionalFormatting>
  <conditionalFormatting sqref="P45:S46 P42:S43">
    <cfRule type="expression" dxfId="133" priority="184">
      <formula>#REF!=807</formula>
    </cfRule>
    <cfRule type="expression" dxfId="132" priority="185">
      <formula>#REF!=401</formula>
    </cfRule>
    <cfRule type="expression" dxfId="131" priority="186">
      <formula>#REF!="BS"</formula>
    </cfRule>
  </conditionalFormatting>
  <conditionalFormatting sqref="R10:S11">
    <cfRule type="expression" dxfId="130" priority="205">
      <formula>#REF!=807</formula>
    </cfRule>
    <cfRule type="expression" dxfId="129" priority="206">
      <formula>#REF!=401</formula>
    </cfRule>
    <cfRule type="expression" dxfId="128" priority="207">
      <formula>#REF!="BS"</formula>
    </cfRule>
  </conditionalFormatting>
  <conditionalFormatting sqref="P113:S1048576">
    <cfRule type="expression" dxfId="127" priority="316">
      <formula>$L79=807</formula>
    </cfRule>
    <cfRule type="expression" dxfId="126" priority="317">
      <formula>$L79=401</formula>
    </cfRule>
    <cfRule type="expression" dxfId="125" priority="318">
      <formula>$L79="BS"</formula>
    </cfRule>
  </conditionalFormatting>
  <conditionalFormatting sqref="P14:S14 P47:S48 P73:S74">
    <cfRule type="expression" dxfId="124" priority="322">
      <formula>#REF!=807</formula>
    </cfRule>
    <cfRule type="expression" dxfId="123" priority="323">
      <formula>#REF!=401</formula>
    </cfRule>
    <cfRule type="expression" dxfId="122" priority="324">
      <formula>#REF!="BS"</formula>
    </cfRule>
  </conditionalFormatting>
  <conditionalFormatting sqref="P77:S78">
    <cfRule type="expression" dxfId="121" priority="373">
      <formula>#REF!=807</formula>
    </cfRule>
    <cfRule type="expression" dxfId="120" priority="374">
      <formula>#REF!=401</formula>
    </cfRule>
    <cfRule type="expression" dxfId="119" priority="375">
      <formula>#REF!="BS"</formula>
    </cfRule>
  </conditionalFormatting>
  <conditionalFormatting sqref="P31:S37">
    <cfRule type="expression" dxfId="118" priority="376">
      <formula>#REF!=807</formula>
    </cfRule>
    <cfRule type="expression" dxfId="117" priority="377">
      <formula>#REF!=401</formula>
    </cfRule>
    <cfRule type="expression" dxfId="116" priority="378">
      <formula>#REF!="BS"</formula>
    </cfRule>
  </conditionalFormatting>
  <conditionalFormatting sqref="P72:S72">
    <cfRule type="expression" dxfId="115" priority="382">
      <formula>$L16=807</formula>
    </cfRule>
    <cfRule type="expression" dxfId="114" priority="383">
      <formula>$L16=401</formula>
    </cfRule>
    <cfRule type="expression" dxfId="113" priority="384">
      <formula>$L16="BS"</formula>
    </cfRule>
  </conditionalFormatting>
  <conditionalFormatting sqref="P83:S83">
    <cfRule type="expression" dxfId="112" priority="403">
      <formula>#REF!=807</formula>
    </cfRule>
    <cfRule type="expression" dxfId="111" priority="404">
      <formula>#REF!=401</formula>
    </cfRule>
    <cfRule type="expression" dxfId="110" priority="405">
      <formula>#REF!="BS"</formula>
    </cfRule>
  </conditionalFormatting>
  <conditionalFormatting sqref="P25:S25 P38:S38">
    <cfRule type="expression" dxfId="109" priority="767">
      <formula>#REF!=807</formula>
    </cfRule>
    <cfRule type="expression" dxfId="108" priority="768">
      <formula>#REF!=401</formula>
    </cfRule>
    <cfRule type="expression" dxfId="107" priority="769">
      <formula>#REF!="BS"</formula>
    </cfRule>
  </conditionalFormatting>
  <conditionalFormatting sqref="P23:S23 P54:S54 P26:S29">
    <cfRule type="expression" dxfId="106" priority="1136">
      <formula>#REF!=807</formula>
    </cfRule>
    <cfRule type="expression" dxfId="105" priority="1137">
      <formula>#REF!=401</formula>
    </cfRule>
    <cfRule type="expression" dxfId="104" priority="1138">
      <formula>#REF!="BS"</formula>
    </cfRule>
  </conditionalFormatting>
  <conditionalFormatting sqref="P15:S18">
    <cfRule type="expression" dxfId="103" priority="7771">
      <formula>#REF!=807</formula>
    </cfRule>
    <cfRule type="expression" dxfId="102" priority="7772">
      <formula>#REF!=401</formula>
    </cfRule>
    <cfRule type="expression" dxfId="101" priority="7773">
      <formula>#REF!="BS"</formula>
    </cfRule>
  </conditionalFormatting>
  <conditionalFormatting sqref="P39:S39">
    <cfRule type="expression" dxfId="100" priority="7834">
      <formula>#REF!=807</formula>
    </cfRule>
    <cfRule type="expression" dxfId="99" priority="7835">
      <formula>#REF!=401</formula>
    </cfRule>
    <cfRule type="expression" dxfId="98" priority="7836">
      <formula>#REF!="BS"</formula>
    </cfRule>
  </conditionalFormatting>
  <conditionalFormatting sqref="P19:S19">
    <cfRule type="expression" dxfId="97" priority="7870">
      <formula>$L14=807</formula>
    </cfRule>
    <cfRule type="expression" dxfId="96" priority="7871">
      <formula>$L14=401</formula>
    </cfRule>
    <cfRule type="expression" dxfId="95" priority="7872">
      <formula>$L14="BS"</formula>
    </cfRule>
  </conditionalFormatting>
  <conditionalFormatting sqref="P41:S41">
    <cfRule type="expression" dxfId="94" priority="7894">
      <formula>$L14=807</formula>
    </cfRule>
    <cfRule type="expression" dxfId="93" priority="7895">
      <formula>$L14=401</formula>
    </cfRule>
    <cfRule type="expression" dxfId="92" priority="7896">
      <formula>$L14="BS"</formula>
    </cfRule>
  </conditionalFormatting>
  <conditionalFormatting sqref="P49:S49">
    <cfRule type="expression" dxfId="91" priority="7906">
      <formula>$L14=807</formula>
    </cfRule>
    <cfRule type="expression" dxfId="90" priority="7907">
      <formula>$L14=401</formula>
    </cfRule>
    <cfRule type="expression" dxfId="89" priority="7908">
      <formula>$L14="BS"</formula>
    </cfRule>
  </conditionalFormatting>
  <conditionalFormatting sqref="P44:S44">
    <cfRule type="expression" dxfId="88" priority="7933">
      <formula>#REF!=807</formula>
    </cfRule>
    <cfRule type="expression" dxfId="87" priority="7934">
      <formula>#REF!=401</formula>
    </cfRule>
    <cfRule type="expression" dxfId="86" priority="7935">
      <formula>#REF!="BS"</formula>
    </cfRule>
  </conditionalFormatting>
  <conditionalFormatting sqref="P81:S81 P30:S30">
    <cfRule type="expression" dxfId="85" priority="8035">
      <formula>$L19=807</formula>
    </cfRule>
    <cfRule type="expression" dxfId="84" priority="8036">
      <formula>$L19=401</formula>
    </cfRule>
    <cfRule type="expression" dxfId="83" priority="8037">
      <formula>$L19="BS"</formula>
    </cfRule>
  </conditionalFormatting>
  <conditionalFormatting sqref="P20:S20 P22:S22">
    <cfRule type="expression" dxfId="82" priority="8062">
      <formula>$L16=807</formula>
    </cfRule>
    <cfRule type="expression" dxfId="81" priority="8063">
      <formula>$L16=401</formula>
    </cfRule>
    <cfRule type="expression" dxfId="80" priority="8064">
      <formula>$L16="BS"</formula>
    </cfRule>
  </conditionalFormatting>
  <conditionalFormatting sqref="P24:S24">
    <cfRule type="expression" dxfId="79" priority="8089">
      <formula>$L17=807</formula>
    </cfRule>
    <cfRule type="expression" dxfId="78" priority="8090">
      <formula>$L17=401</formula>
    </cfRule>
    <cfRule type="expression" dxfId="77" priority="8091">
      <formula>$L17="BS"</formula>
    </cfRule>
  </conditionalFormatting>
  <conditionalFormatting sqref="P84:S84">
    <cfRule type="expression" dxfId="76" priority="8095">
      <formula>#REF!=807</formula>
    </cfRule>
    <cfRule type="expression" dxfId="75" priority="8096">
      <formula>#REF!=401</formula>
    </cfRule>
    <cfRule type="expression" dxfId="74" priority="8097">
      <formula>#REF!="BS"</formula>
    </cfRule>
  </conditionalFormatting>
  <conditionalFormatting sqref="P85:S85 P89:S89 P91:S92 P96:S96 P101:S101">
    <cfRule type="expression" dxfId="73" priority="8101">
      <formula>#REF!=807</formula>
    </cfRule>
    <cfRule type="expression" dxfId="72" priority="8102">
      <formula>#REF!=401</formula>
    </cfRule>
    <cfRule type="expression" dxfId="71" priority="8103">
      <formula>#REF!="BS"</formula>
    </cfRule>
  </conditionalFormatting>
  <conditionalFormatting sqref="P86:S88">
    <cfRule type="expression" dxfId="70" priority="8107">
      <formula>#REF!=807</formula>
    </cfRule>
    <cfRule type="expression" dxfId="69" priority="8108">
      <formula>#REF!=401</formula>
    </cfRule>
    <cfRule type="expression" dxfId="68" priority="8109">
      <formula>#REF!="BS"</formula>
    </cfRule>
  </conditionalFormatting>
  <conditionalFormatting sqref="P90:S90">
    <cfRule type="expression" dxfId="67" priority="8113">
      <formula>#REF!=807</formula>
    </cfRule>
    <cfRule type="expression" dxfId="66" priority="8114">
      <formula>#REF!=401</formula>
    </cfRule>
    <cfRule type="expression" dxfId="65" priority="8115">
      <formula>#REF!="BS"</formula>
    </cfRule>
  </conditionalFormatting>
  <conditionalFormatting sqref="P94:S95">
    <cfRule type="expression" dxfId="64" priority="8119">
      <formula>$L72=807</formula>
    </cfRule>
    <cfRule type="expression" dxfId="63" priority="8120">
      <formula>$L72=401</formula>
    </cfRule>
    <cfRule type="expression" dxfId="62" priority="8121">
      <formula>$L72="BS"</formula>
    </cfRule>
  </conditionalFormatting>
  <conditionalFormatting sqref="P98:S100">
    <cfRule type="expression" dxfId="61" priority="8125">
      <formula>$L74=807</formula>
    </cfRule>
    <cfRule type="expression" dxfId="60" priority="8126">
      <formula>$L74=401</formula>
    </cfRule>
    <cfRule type="expression" dxfId="59" priority="8127">
      <formula>$L74="BS"</formula>
    </cfRule>
  </conditionalFormatting>
  <conditionalFormatting sqref="P102:S105">
    <cfRule type="expression" dxfId="58" priority="8320">
      <formula>#REF!=807</formula>
    </cfRule>
    <cfRule type="expression" dxfId="57" priority="8321">
      <formula>#REF!=401</formula>
    </cfRule>
    <cfRule type="expression" dxfId="56" priority="8322">
      <formula>#REF!="BS"</formula>
    </cfRule>
  </conditionalFormatting>
  <conditionalFormatting sqref="P106:S106">
    <cfRule type="expression" dxfId="55" priority="8326">
      <formula>#REF!=807</formula>
    </cfRule>
    <cfRule type="expression" dxfId="54" priority="8327">
      <formula>#REF!=401</formula>
    </cfRule>
    <cfRule type="expression" dxfId="53" priority="8328">
      <formula>#REF!="BS"</formula>
    </cfRule>
  </conditionalFormatting>
  <conditionalFormatting sqref="P53:S53">
    <cfRule type="expression" dxfId="52" priority="8335">
      <formula>#REF!=807</formula>
    </cfRule>
    <cfRule type="expression" dxfId="51" priority="8336">
      <formula>#REF!=401</formula>
    </cfRule>
    <cfRule type="expression" dxfId="50" priority="8337">
      <formula>#REF!="BS"</formula>
    </cfRule>
  </conditionalFormatting>
  <conditionalFormatting sqref="A2:I2">
    <cfRule type="colorScale" priority="8399">
      <colorScale>
        <cfvo type="min"/>
        <cfvo type="max"/>
        <color rgb="FFFFEF9C"/>
        <color rgb="FF63BE7B"/>
      </colorScale>
    </cfRule>
  </conditionalFormatting>
  <conditionalFormatting sqref="J2:O2">
    <cfRule type="colorScale" priority="8400">
      <colorScale>
        <cfvo type="min"/>
        <cfvo type="max"/>
        <color rgb="FFFFEF9C"/>
        <color rgb="FF63BE7B"/>
      </colorScale>
    </cfRule>
  </conditionalFormatting>
  <conditionalFormatting sqref="F3:F4">
    <cfRule type="colorScale" priority="8403">
      <colorScale>
        <cfvo type="min"/>
        <cfvo type="max"/>
        <color rgb="FFFFEF9C"/>
        <color rgb="FF63BE7B"/>
      </colorScale>
    </cfRule>
  </conditionalFormatting>
  <conditionalFormatting sqref="R12:S12 P21:S21">
    <cfRule type="expression" dxfId="49" priority="8404">
      <formula>#REF!=807</formula>
    </cfRule>
    <cfRule type="expression" dxfId="48" priority="8405">
      <formula>#REF!=401</formula>
    </cfRule>
    <cfRule type="expression" dxfId="47" priority="8406">
      <formula>#REF!="BS"</formula>
    </cfRule>
  </conditionalFormatting>
  <conditionalFormatting sqref="P52:S52">
    <cfRule type="expression" dxfId="46" priority="8410">
      <formula>#REF!=807</formula>
    </cfRule>
    <cfRule type="expression" dxfId="45" priority="8411">
      <formula>#REF!=401</formula>
    </cfRule>
    <cfRule type="expression" dxfId="44" priority="8412">
      <formula>#REF!="BS"</formula>
    </cfRule>
  </conditionalFormatting>
  <conditionalFormatting sqref="P75:S76">
    <cfRule type="expression" dxfId="43" priority="8413">
      <formula>#REF!=807</formula>
    </cfRule>
    <cfRule type="expression" dxfId="42" priority="8414">
      <formula>#REF!=401</formula>
    </cfRule>
    <cfRule type="expression" dxfId="41" priority="8415">
      <formula>#REF!="BS"</formula>
    </cfRule>
  </conditionalFormatting>
  <conditionalFormatting sqref="P79:S80">
    <cfRule type="expression" dxfId="40" priority="8416">
      <formula>#REF!=807</formula>
    </cfRule>
    <cfRule type="expression" dxfId="39" priority="8417">
      <formula>#REF!=401</formula>
    </cfRule>
    <cfRule type="expression" dxfId="38" priority="8418">
      <formula>#REF!="BS"</formula>
    </cfRule>
  </conditionalFormatting>
  <conditionalFormatting sqref="P93:S93">
    <cfRule type="expression" dxfId="37" priority="8419">
      <formula>#REF!=807</formula>
    </cfRule>
    <cfRule type="expression" dxfId="36" priority="8420">
      <formula>#REF!=401</formula>
    </cfRule>
    <cfRule type="expression" dxfId="35" priority="8421">
      <formula>#REF!="BS"</formula>
    </cfRule>
  </conditionalFormatting>
  <conditionalFormatting sqref="P97:S97">
    <cfRule type="expression" dxfId="34" priority="8428">
      <formula>#REF!=807</formula>
    </cfRule>
    <cfRule type="expression" dxfId="33" priority="8429">
      <formula>#REF!=401</formula>
    </cfRule>
    <cfRule type="expression" dxfId="32" priority="8430">
      <formula>#REF!="BS"</formula>
    </cfRule>
  </conditionalFormatting>
  <conditionalFormatting sqref="P107:S107">
    <cfRule type="expression" dxfId="31" priority="8434">
      <formula>$L77=807</formula>
    </cfRule>
    <cfRule type="expression" dxfId="30" priority="8435">
      <formula>$L77=401</formula>
    </cfRule>
    <cfRule type="expression" dxfId="29" priority="8436">
      <formula>$L77="BS"</formula>
    </cfRule>
  </conditionalFormatting>
  <conditionalFormatting sqref="P108:S109 P111:S112">
    <cfRule type="expression" dxfId="28" priority="8440">
      <formula>#REF!=807</formula>
    </cfRule>
    <cfRule type="expression" dxfId="27" priority="8441">
      <formula>#REF!=401</formula>
    </cfRule>
    <cfRule type="expression" dxfId="26" priority="8442">
      <formula>#REF!="BS"</formula>
    </cfRule>
  </conditionalFormatting>
  <conditionalFormatting sqref="P110:S110">
    <cfRule type="expression" dxfId="25" priority="8446">
      <formula>$L78=807</formula>
    </cfRule>
    <cfRule type="expression" dxfId="24" priority="8447">
      <formula>$L78=401</formula>
    </cfRule>
    <cfRule type="expression" dxfId="23" priority="8448">
      <formula>$L78="BS"</formula>
    </cfRule>
  </conditionalFormatting>
  <conditionalFormatting sqref="P71:S71">
    <cfRule type="expression" dxfId="22" priority="8455">
      <formula>$L20=807</formula>
    </cfRule>
    <cfRule type="expression" dxfId="21" priority="8456">
      <formula>$L20=401</formula>
    </cfRule>
    <cfRule type="expression" dxfId="20" priority="8457">
      <formula>$L20="BS"</formula>
    </cfRule>
  </conditionalFormatting>
  <conditionalFormatting sqref="P82:S82">
    <cfRule type="expression" dxfId="19" priority="1">
      <formula>$L1048479=807</formula>
    </cfRule>
    <cfRule type="expression" dxfId="18" priority="2">
      <formula>$L1048479=401</formula>
    </cfRule>
    <cfRule type="expression" dxfId="17" priority="3">
      <formula>$L1048479="BS"</formula>
    </cfRule>
  </conditionalFormatting>
  <pageMargins left="0.1" right="0.1" top="0.75" bottom="0.75" header="0.3" footer="0.3"/>
  <pageSetup fitToHeight="0" orientation="landscape" r:id="rId1"/>
  <headerFooter>
    <oddHeader>&amp;C&amp;20DETROIT POLICE DEPARTMENT TOW LOG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Tow Log</vt:lpstr>
      <vt:lpstr>Sheet2</vt:lpstr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2021-03-04T20:50:39Z</cp:lastPrinted>
  <dcterms:created xsi:type="dcterms:W3CDTF">2018-05-22T20:29:33Z</dcterms:created>
  <dcterms:modified xsi:type="dcterms:W3CDTF">2021-03-04T20:50:49Z</dcterms:modified>
</cp:coreProperties>
</file>