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DASFSWVP20.ds.detroitmi.gov\Budget$\watsonst\Desktop\errata\"/>
    </mc:Choice>
  </mc:AlternateContent>
  <bookViews>
    <workbookView xWindow="0" yWindow="0" windowWidth="19200" windowHeight="7050"/>
  </bookViews>
  <sheets>
    <sheet name="Fire" sheetId="3" r:id="rId1"/>
    <sheet name="DoIT" sheetId="5" r:id="rId2"/>
    <sheet name="GSD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7" l="1"/>
  <c r="B30" i="7"/>
  <c r="B28" i="7"/>
  <c r="B23" i="7"/>
  <c r="B20" i="7"/>
  <c r="B12" i="7"/>
  <c r="B7" i="7"/>
  <c r="B6" i="7"/>
  <c r="B7" i="5"/>
  <c r="B6" i="3"/>
  <c r="E6" i="7" l="1"/>
  <c r="E6" i="3" l="1"/>
</calcChain>
</file>

<file path=xl/sharedStrings.xml><?xml version="1.0" encoding="utf-8"?>
<sst xmlns="http://schemas.openxmlformats.org/spreadsheetml/2006/main" count="210" uniqueCount="112">
  <si>
    <t>Expenditure</t>
  </si>
  <si>
    <t>1000 - General Fund</t>
  </si>
  <si>
    <t>24 - Detroit Fire Department</t>
  </si>
  <si>
    <t>10151 - Fire Casino Municipal Services Fire</t>
  </si>
  <si>
    <t>241000 - Casinos - Fire Fighting</t>
  </si>
  <si>
    <t>241010 - Casinos - Fire Marshal</t>
  </si>
  <si>
    <t>241015 - Casinos - EMS</t>
  </si>
  <si>
    <t>29240 - Effective Governance - DFD</t>
  </si>
  <si>
    <t>240010 - Fire Department Administration</t>
  </si>
  <si>
    <t>240020 - Fire Community Relations</t>
  </si>
  <si>
    <t>240100 - Fire Legal &amp; Labor</t>
  </si>
  <si>
    <t>240110 - Fire Apparatus Stores</t>
  </si>
  <si>
    <t>240120 - Fire Facilities Management</t>
  </si>
  <si>
    <t>25240 - Increased Public Safety - DFD - Fire Suppression</t>
  </si>
  <si>
    <t>240220 - Fire Training</t>
  </si>
  <si>
    <t>240240 - Fire Marshal Administration</t>
  </si>
  <si>
    <t>240250 - Fire Marshal Inspection</t>
  </si>
  <si>
    <t>240260 - Fire Marshal Arson Investigation</t>
  </si>
  <si>
    <t>240320 - E.M.S. Administration</t>
  </si>
  <si>
    <t>240340 - E.M.S. Field Operations</t>
  </si>
  <si>
    <t>240350 - E.M.S. Training</t>
  </si>
  <si>
    <t>240191 - Fire Fighting Administration</t>
  </si>
  <si>
    <t>240195 - Fire Fighting Operations</t>
  </si>
  <si>
    <t>240205 - Fireboat Marine Operations</t>
  </si>
  <si>
    <t>240065 - Fire Communications Administration</t>
  </si>
  <si>
    <t>240075 - Fire Communications Dispatch</t>
  </si>
  <si>
    <t>240080 - Fire Systems Support</t>
  </si>
  <si>
    <t>240400 - Hazardous Material Incident Mitigation</t>
  </si>
  <si>
    <t>31 - Department of Innovation &amp; Technology</t>
  </si>
  <si>
    <t>25310 - Increased Public Safety - DoIT</t>
  </si>
  <si>
    <t>310220 - Pub Safety</t>
  </si>
  <si>
    <t>29310 - Effective Governance - DoIT</t>
  </si>
  <si>
    <t>310010 - Office of the CIO</t>
  </si>
  <si>
    <t>310020 - Departmental Technical Services</t>
  </si>
  <si>
    <t>310050 - DoIT Transportation &amp; Public Works</t>
  </si>
  <si>
    <t>310060 - DoIT Neighborhood, Community, &amp; Econ Dev</t>
  </si>
  <si>
    <t>310070 - DoIT Government Operations</t>
  </si>
  <si>
    <t>310080 - DoIT Legislative &amp; Individual Agency Operations</t>
  </si>
  <si>
    <t>310090 - DoIT Client Services</t>
  </si>
  <si>
    <t>310100 - DoIT Auxiliary Services</t>
  </si>
  <si>
    <t>310110 - Data Strategy &amp; Analytics</t>
  </si>
  <si>
    <t>310120 - DoIT Program Management</t>
  </si>
  <si>
    <t>310130 - Enterprise Technology Operations</t>
  </si>
  <si>
    <t>310140 - Data &amp; Server Management</t>
  </si>
  <si>
    <t>310150 - Network Services</t>
  </si>
  <si>
    <t>310170 - Enterprise Applications Support</t>
  </si>
  <si>
    <t>310180 - Geospatial Information Systems</t>
  </si>
  <si>
    <t>310190 - Web Administration</t>
  </si>
  <si>
    <t>310200 - Enterprise Information Management</t>
  </si>
  <si>
    <t>47 - General Services Department</t>
  </si>
  <si>
    <t>25470 - Increased Public Safety - GSD</t>
  </si>
  <si>
    <t>470039 - Detroit Animal Control</t>
  </si>
  <si>
    <t>26470 - Vibrant and Beautiful City - GSD</t>
  </si>
  <si>
    <t>470011 - Landscape Design</t>
  </si>
  <si>
    <t>470012 - Park Development</t>
  </si>
  <si>
    <t>470198 - Grounds Maintenance</t>
  </si>
  <si>
    <t>470199 - Grounds Maintenance Seasonals</t>
  </si>
  <si>
    <t>472180 - Floriculture</t>
  </si>
  <si>
    <t>470200 - Non Park Forestry - Street Fund</t>
  </si>
  <si>
    <t>470300 - Median Grass Cutting</t>
  </si>
  <si>
    <t>27470 - Increase Opportunity &amp; Decrease Poverty - GSD</t>
  </si>
  <si>
    <t>472200 - Recreation Operations</t>
  </si>
  <si>
    <t>472230 - Recreation Center Operations</t>
  </si>
  <si>
    <t>472240 - Recreation Center Seasonals</t>
  </si>
  <si>
    <t>472260 - Recreation Community Based Programming</t>
  </si>
  <si>
    <t>472270 - Recreation Community Based Programming Seasonals</t>
  </si>
  <si>
    <t>29470 - Effective Governance - GSD</t>
  </si>
  <si>
    <t>470005 - General Services Administration</t>
  </si>
  <si>
    <t>470106 - Detroit Wayne Joint Building Authority</t>
  </si>
  <si>
    <t>472210 - Office of Sustainability</t>
  </si>
  <si>
    <t>470010 - Facilities Management</t>
  </si>
  <si>
    <t>470020 - Building Services</t>
  </si>
  <si>
    <t>470035 - Security</t>
  </si>
  <si>
    <t>470100 - Fleet Management</t>
  </si>
  <si>
    <t>470120 - Fire Apparatus Garage</t>
  </si>
  <si>
    <t>472190 - Bus Shelter Cleaning</t>
  </si>
  <si>
    <t>470110 - Street Maintenance Garage - Street Fund</t>
  </si>
  <si>
    <t>470007 - Administrative Support Unit</t>
  </si>
  <si>
    <t>470009 - Property Management</t>
  </si>
  <si>
    <t>470038 - Hart Plaza Management</t>
  </si>
  <si>
    <t>470115 - 36th District Court Madison Center</t>
  </si>
  <si>
    <t>00064 - Fire Executive Management &amp; Support</t>
  </si>
  <si>
    <t>00065 - Fire Ordinance Enforcement</t>
  </si>
  <si>
    <t>00067 - Fire Emergency Medical Services</t>
  </si>
  <si>
    <t>00715 - Fire Vehicle Management &amp; Supply</t>
  </si>
  <si>
    <t>00718 - Fire Fighting Operations</t>
  </si>
  <si>
    <t>00760 - Fire Communications &amp; Systems Support</t>
  </si>
  <si>
    <t>00965 - Fire Environmental Response Hazard Material</t>
  </si>
  <si>
    <t>00024 - DoIT Administration &amp; Operations</t>
  </si>
  <si>
    <t>11825 - GSD Administration</t>
  </si>
  <si>
    <t>11830 - GSD Facilities &amp; Grounds Maintenance</t>
  </si>
  <si>
    <t>12154 - GSD General Services</t>
  </si>
  <si>
    <t>13152 - GSD Street Maintenance Garage</t>
  </si>
  <si>
    <t>13336 - GSD Ground Maintenance</t>
  </si>
  <si>
    <t>13351 - GSD 36th District Madison Center</t>
  </si>
  <si>
    <t>13990 - GSD Restructuring Projects</t>
  </si>
  <si>
    <t>20754 - Detroit Animal Care &amp; Control (DACC)</t>
  </si>
  <si>
    <t>25241 - Increased Public Safety - DFD - Fire Marshal</t>
  </si>
  <si>
    <t>25242 - Increased Public Safety - DFD - Emergency Medical Services</t>
  </si>
  <si>
    <t>FY21 Revised Mayor</t>
  </si>
  <si>
    <t>12153 - GSD Fleet Management</t>
  </si>
  <si>
    <t>3301 - Major Street</t>
  </si>
  <si>
    <t>470400 - Freeway Berm Grass Cutting</t>
  </si>
  <si>
    <t>470402 - Freeway Berm Grass Cutting - Seasonals</t>
  </si>
  <si>
    <t>3401 - Solid Waste Management</t>
  </si>
  <si>
    <t>472120 - Neighborhood Trades Unit</t>
  </si>
  <si>
    <t>DFD - Old Format</t>
  </si>
  <si>
    <t>DFD - New Format</t>
  </si>
  <si>
    <t>DoIT - Old Format</t>
  </si>
  <si>
    <t>DoIT - New Format</t>
  </si>
  <si>
    <t>GSD - New Format</t>
  </si>
  <si>
    <t>GSD - Old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</si>
</sst>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4" tint="0.39991454817346722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4"/>
    </xf>
    <xf numFmtId="164" fontId="2" fillId="3" borderId="1" xfId="1" applyNumberFormat="1" applyFont="1" applyFill="1" applyBorder="1"/>
    <xf numFmtId="164" fontId="3" fillId="0" borderId="1" xfId="1" applyNumberFormat="1" applyFont="1" applyFill="1" applyBorder="1"/>
    <xf numFmtId="164" fontId="4" fillId="3" borderId="1" xfId="1" applyNumberFormat="1" applyFont="1" applyFill="1" applyBorder="1"/>
    <xf numFmtId="164" fontId="5" fillId="0" borderId="1" xfId="1" applyNumberFormat="1" applyFont="1" applyBorder="1"/>
    <xf numFmtId="0" fontId="5" fillId="0" borderId="0" xfId="0" applyFont="1"/>
    <xf numFmtId="41" fontId="5" fillId="0" borderId="0" xfId="0" applyNumberFormat="1" applyFont="1"/>
    <xf numFmtId="41" fontId="4" fillId="0" borderId="0" xfId="0" applyNumberFormat="1" applyFont="1"/>
    <xf numFmtId="0" fontId="4" fillId="2" borderId="2" xfId="0" applyFont="1" applyFill="1" applyBorder="1"/>
    <xf numFmtId="0" fontId="4" fillId="0" borderId="2" xfId="0" applyFont="1" applyBorder="1" applyAlignment="1">
      <alignment horizontal="left"/>
    </xf>
    <xf numFmtId="41" fontId="4" fillId="0" borderId="2" xfId="0" applyNumberFormat="1" applyFont="1" applyBorder="1"/>
    <xf numFmtId="0" fontId="4" fillId="0" borderId="2" xfId="0" applyFont="1" applyBorder="1" applyAlignment="1">
      <alignment horizontal="left" indent="1"/>
    </xf>
    <xf numFmtId="41" fontId="5" fillId="0" borderId="2" xfId="0" applyNumberFormat="1" applyFont="1" applyBorder="1"/>
    <xf numFmtId="0" fontId="4" fillId="0" borderId="2" xfId="0" applyFont="1" applyBorder="1" applyAlignment="1">
      <alignment horizontal="left" indent="2"/>
    </xf>
    <xf numFmtId="0" fontId="4" fillId="3" borderId="2" xfId="0" applyFont="1" applyFill="1" applyBorder="1" applyAlignment="1">
      <alignment horizontal="left" indent="3"/>
    </xf>
    <xf numFmtId="41" fontId="4" fillId="3" borderId="2" xfId="0" applyNumberFormat="1" applyFont="1" applyFill="1" applyBorder="1"/>
    <xf numFmtId="0" fontId="5" fillId="0" borderId="2" xfId="0" applyFont="1" applyBorder="1" applyAlignment="1">
      <alignment horizontal="left" indent="4"/>
    </xf>
    <xf numFmtId="0" fontId="4" fillId="2" borderId="1" xfId="0" applyFont="1" applyFill="1" applyBorder="1"/>
    <xf numFmtId="0" fontId="4" fillId="0" borderId="1" xfId="0" applyFont="1" applyBorder="1" applyAlignment="1">
      <alignment horizontal="left"/>
    </xf>
    <xf numFmtId="41" fontId="4" fillId="0" borderId="1" xfId="0" applyNumberFormat="1" applyFont="1" applyBorder="1"/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4"/>
    </xf>
    <xf numFmtId="41" fontId="5" fillId="0" borderId="1" xfId="0" applyNumberFormat="1" applyFont="1" applyBorder="1"/>
    <xf numFmtId="0" fontId="4" fillId="3" borderId="1" xfId="0" applyFont="1" applyFill="1" applyBorder="1" applyAlignment="1">
      <alignment horizontal="left" indent="3"/>
    </xf>
    <xf numFmtId="41" fontId="4" fillId="3" borderId="1" xfId="0" applyNumberFormat="1" applyFont="1" applyFill="1" applyBorder="1"/>
    <xf numFmtId="0" fontId="5" fillId="0" borderId="1" xfId="0" applyFont="1" applyFill="1" applyBorder="1" applyAlignment="1">
      <alignment horizontal="left" indent="4"/>
    </xf>
    <xf numFmtId="41" fontId="5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41" fontId="4" fillId="0" borderId="1" xfId="0" applyNumberFormat="1" applyFont="1" applyFill="1" applyBorder="1"/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2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sqref="A1:B1"/>
    </sheetView>
  </sheetViews>
  <sheetFormatPr defaultRowHeight="13" x14ac:dyDescent="0.3"/>
  <cols>
    <col min="1" max="1" width="56.6328125" style="7" customWidth="1"/>
    <col min="2" max="2" width="16.08984375" style="7" bestFit="1" customWidth="1"/>
    <col min="3" max="3" width="2.36328125" style="7" customWidth="1"/>
    <col min="4" max="4" width="56.6328125" style="7" customWidth="1"/>
    <col min="5" max="5" width="16.08984375" style="7" bestFit="1" customWidth="1"/>
    <col min="6" max="6" width="10.81640625" style="7" bestFit="1" customWidth="1"/>
    <col min="7" max="7" width="12" style="7" bestFit="1" customWidth="1"/>
    <col min="8" max="16384" width="8.7265625" style="7"/>
  </cols>
  <sheetData>
    <row r="1" spans="1:5" ht="15.5" x14ac:dyDescent="0.35">
      <c r="A1" s="35" t="s">
        <v>106</v>
      </c>
      <c r="B1" s="35"/>
      <c r="D1" s="35" t="s">
        <v>107</v>
      </c>
      <c r="E1" s="35"/>
    </row>
    <row r="3" spans="1:5" x14ac:dyDescent="0.3">
      <c r="A3" s="10"/>
      <c r="B3" s="10" t="s">
        <v>99</v>
      </c>
      <c r="D3" s="19"/>
      <c r="E3" s="19" t="s">
        <v>99</v>
      </c>
    </row>
    <row r="4" spans="1:5" x14ac:dyDescent="0.3">
      <c r="A4" s="11" t="s">
        <v>0</v>
      </c>
      <c r="B4" s="12"/>
      <c r="D4" s="20" t="s">
        <v>0</v>
      </c>
      <c r="E4" s="21"/>
    </row>
    <row r="5" spans="1:5" x14ac:dyDescent="0.3">
      <c r="A5" s="13" t="s">
        <v>1</v>
      </c>
      <c r="B5" s="14"/>
      <c r="D5" s="22" t="s">
        <v>1</v>
      </c>
      <c r="E5" s="21"/>
    </row>
    <row r="6" spans="1:5" x14ac:dyDescent="0.3">
      <c r="A6" s="15" t="s">
        <v>2</v>
      </c>
      <c r="B6" s="12">
        <f>SUM(B7,B13,B17,B21,B23,B27,B31,B33)</f>
        <v>121861234</v>
      </c>
      <c r="D6" s="23" t="s">
        <v>2</v>
      </c>
      <c r="E6" s="21">
        <f>SUM(E7,E17,E22,E27)</f>
        <v>121861234</v>
      </c>
    </row>
    <row r="7" spans="1:5" x14ac:dyDescent="0.3">
      <c r="A7" s="16" t="s">
        <v>81</v>
      </c>
      <c r="B7" s="17">
        <v>5496914</v>
      </c>
      <c r="D7" s="1" t="s">
        <v>13</v>
      </c>
      <c r="E7" s="3">
        <v>87679333</v>
      </c>
    </row>
    <row r="8" spans="1:5" x14ac:dyDescent="0.3">
      <c r="A8" s="18" t="s">
        <v>14</v>
      </c>
      <c r="B8" s="14">
        <v>1355380</v>
      </c>
      <c r="D8" s="2" t="s">
        <v>24</v>
      </c>
      <c r="E8" s="4">
        <v>661836</v>
      </c>
    </row>
    <row r="9" spans="1:5" x14ac:dyDescent="0.3">
      <c r="A9" s="18" t="s">
        <v>8</v>
      </c>
      <c r="B9" s="14">
        <v>3428679</v>
      </c>
      <c r="D9" s="2" t="s">
        <v>25</v>
      </c>
      <c r="E9" s="4">
        <v>2328126</v>
      </c>
    </row>
    <row r="10" spans="1:5" x14ac:dyDescent="0.3">
      <c r="A10" s="18" t="s">
        <v>9</v>
      </c>
      <c r="B10" s="14">
        <v>479135</v>
      </c>
      <c r="D10" s="2" t="s">
        <v>26</v>
      </c>
      <c r="E10" s="4">
        <v>669503</v>
      </c>
    </row>
    <row r="11" spans="1:5" x14ac:dyDescent="0.3">
      <c r="A11" s="18" t="s">
        <v>10</v>
      </c>
      <c r="B11" s="14">
        <v>185877</v>
      </c>
      <c r="D11" s="2" t="s">
        <v>21</v>
      </c>
      <c r="E11" s="4">
        <v>4625712</v>
      </c>
    </row>
    <row r="12" spans="1:5" x14ac:dyDescent="0.3">
      <c r="A12" s="18" t="s">
        <v>12</v>
      </c>
      <c r="B12" s="14">
        <v>47843</v>
      </c>
      <c r="D12" s="2" t="s">
        <v>22</v>
      </c>
      <c r="E12" s="4">
        <v>76348158</v>
      </c>
    </row>
    <row r="13" spans="1:5" x14ac:dyDescent="0.3">
      <c r="A13" s="16" t="s">
        <v>82</v>
      </c>
      <c r="B13" s="17">
        <v>5144725</v>
      </c>
      <c r="D13" s="2" t="s">
        <v>23</v>
      </c>
      <c r="E13" s="4">
        <v>485854</v>
      </c>
    </row>
    <row r="14" spans="1:5" x14ac:dyDescent="0.3">
      <c r="A14" s="18" t="s">
        <v>15</v>
      </c>
      <c r="B14" s="14">
        <v>2226392</v>
      </c>
      <c r="D14" s="2" t="s">
        <v>14</v>
      </c>
      <c r="E14" s="4">
        <v>1355380</v>
      </c>
    </row>
    <row r="15" spans="1:5" x14ac:dyDescent="0.3">
      <c r="A15" s="18" t="s">
        <v>16</v>
      </c>
      <c r="B15" s="14">
        <v>908272</v>
      </c>
      <c r="D15" s="2" t="s">
        <v>27</v>
      </c>
      <c r="E15" s="4">
        <v>180000</v>
      </c>
    </row>
    <row r="16" spans="1:5" x14ac:dyDescent="0.3">
      <c r="A16" s="18" t="s">
        <v>17</v>
      </c>
      <c r="B16" s="14">
        <v>2010061</v>
      </c>
      <c r="D16" s="2" t="s">
        <v>4</v>
      </c>
      <c r="E16" s="4">
        <v>1024764</v>
      </c>
    </row>
    <row r="17" spans="1:5" x14ac:dyDescent="0.3">
      <c r="A17" s="16" t="s">
        <v>83</v>
      </c>
      <c r="B17" s="17">
        <v>22450053</v>
      </c>
      <c r="D17" s="1" t="s">
        <v>97</v>
      </c>
      <c r="E17" s="5">
        <v>5712642</v>
      </c>
    </row>
    <row r="18" spans="1:5" x14ac:dyDescent="0.3">
      <c r="A18" s="18" t="s">
        <v>18</v>
      </c>
      <c r="B18" s="14">
        <v>6474790</v>
      </c>
      <c r="D18" s="2" t="s">
        <v>15</v>
      </c>
      <c r="E18" s="6">
        <v>2226392</v>
      </c>
    </row>
    <row r="19" spans="1:5" x14ac:dyDescent="0.3">
      <c r="A19" s="18" t="s">
        <v>19</v>
      </c>
      <c r="B19" s="14">
        <v>15509414</v>
      </c>
      <c r="D19" s="2" t="s">
        <v>16</v>
      </c>
      <c r="E19" s="6">
        <v>908272</v>
      </c>
    </row>
    <row r="20" spans="1:5" x14ac:dyDescent="0.3">
      <c r="A20" s="18" t="s">
        <v>20</v>
      </c>
      <c r="B20" s="14">
        <v>465849</v>
      </c>
      <c r="D20" s="2" t="s">
        <v>17</v>
      </c>
      <c r="E20" s="6">
        <v>2010061</v>
      </c>
    </row>
    <row r="21" spans="1:5" x14ac:dyDescent="0.3">
      <c r="A21" s="16" t="s">
        <v>84</v>
      </c>
      <c r="B21" s="17">
        <v>536517</v>
      </c>
      <c r="D21" s="2" t="s">
        <v>5</v>
      </c>
      <c r="E21" s="6">
        <v>567917</v>
      </c>
    </row>
    <row r="22" spans="1:5" x14ac:dyDescent="0.3">
      <c r="A22" s="18" t="s">
        <v>11</v>
      </c>
      <c r="B22" s="14">
        <v>536517</v>
      </c>
      <c r="D22" s="1" t="s">
        <v>98</v>
      </c>
      <c r="E22" s="5">
        <v>23791208</v>
      </c>
    </row>
    <row r="23" spans="1:5" x14ac:dyDescent="0.3">
      <c r="A23" s="16" t="s">
        <v>85</v>
      </c>
      <c r="B23" s="17">
        <v>81459724</v>
      </c>
      <c r="D23" s="2" t="s">
        <v>18</v>
      </c>
      <c r="E23" s="6">
        <v>6474790</v>
      </c>
    </row>
    <row r="24" spans="1:5" x14ac:dyDescent="0.3">
      <c r="A24" s="18" t="s">
        <v>21</v>
      </c>
      <c r="B24" s="14">
        <v>4625712</v>
      </c>
      <c r="D24" s="2" t="s">
        <v>19</v>
      </c>
      <c r="E24" s="4">
        <v>15509414</v>
      </c>
    </row>
    <row r="25" spans="1:5" x14ac:dyDescent="0.3">
      <c r="A25" s="18" t="s">
        <v>22</v>
      </c>
      <c r="B25" s="14">
        <v>76348158</v>
      </c>
      <c r="D25" s="2" t="s">
        <v>20</v>
      </c>
      <c r="E25" s="4">
        <v>465849</v>
      </c>
    </row>
    <row r="26" spans="1:5" x14ac:dyDescent="0.3">
      <c r="A26" s="18" t="s">
        <v>23</v>
      </c>
      <c r="B26" s="14">
        <v>485854</v>
      </c>
      <c r="D26" s="2" t="s">
        <v>6</v>
      </c>
      <c r="E26" s="4">
        <v>1341155</v>
      </c>
    </row>
    <row r="27" spans="1:5" x14ac:dyDescent="0.3">
      <c r="A27" s="16" t="s">
        <v>86</v>
      </c>
      <c r="B27" s="17">
        <v>3659465</v>
      </c>
      <c r="D27" s="1" t="s">
        <v>7</v>
      </c>
      <c r="E27" s="3">
        <v>4678051</v>
      </c>
    </row>
    <row r="28" spans="1:5" x14ac:dyDescent="0.3">
      <c r="A28" s="18" t="s">
        <v>24</v>
      </c>
      <c r="B28" s="14">
        <v>661836</v>
      </c>
      <c r="D28" s="2" t="s">
        <v>8</v>
      </c>
      <c r="E28" s="4">
        <v>3428679</v>
      </c>
    </row>
    <row r="29" spans="1:5" x14ac:dyDescent="0.3">
      <c r="A29" s="18" t="s">
        <v>25</v>
      </c>
      <c r="B29" s="14">
        <v>2328126</v>
      </c>
      <c r="D29" s="2" t="s">
        <v>9</v>
      </c>
      <c r="E29" s="4">
        <v>479135</v>
      </c>
    </row>
    <row r="30" spans="1:5" x14ac:dyDescent="0.3">
      <c r="A30" s="18" t="s">
        <v>26</v>
      </c>
      <c r="B30" s="14">
        <v>669503</v>
      </c>
      <c r="D30" s="2" t="s">
        <v>10</v>
      </c>
      <c r="E30" s="4">
        <v>185877</v>
      </c>
    </row>
    <row r="31" spans="1:5" x14ac:dyDescent="0.3">
      <c r="A31" s="16" t="s">
        <v>87</v>
      </c>
      <c r="B31" s="17">
        <v>180000</v>
      </c>
      <c r="D31" s="2" t="s">
        <v>11</v>
      </c>
      <c r="E31" s="4">
        <v>536517</v>
      </c>
    </row>
    <row r="32" spans="1:5" x14ac:dyDescent="0.3">
      <c r="A32" s="18" t="s">
        <v>27</v>
      </c>
      <c r="B32" s="14">
        <v>180000</v>
      </c>
      <c r="D32" s="2" t="s">
        <v>12</v>
      </c>
      <c r="E32" s="4">
        <v>47843</v>
      </c>
    </row>
    <row r="33" spans="1:2" x14ac:dyDescent="0.3">
      <c r="A33" s="16" t="s">
        <v>3</v>
      </c>
      <c r="B33" s="17">
        <v>2933836</v>
      </c>
    </row>
    <row r="34" spans="1:2" x14ac:dyDescent="0.3">
      <c r="A34" s="18" t="s">
        <v>4</v>
      </c>
      <c r="B34" s="14">
        <v>1024764</v>
      </c>
    </row>
    <row r="35" spans="1:2" x14ac:dyDescent="0.3">
      <c r="A35" s="18" t="s">
        <v>5</v>
      </c>
      <c r="B35" s="14">
        <v>567917</v>
      </c>
    </row>
    <row r="36" spans="1:2" x14ac:dyDescent="0.3">
      <c r="A36" s="18" t="s">
        <v>6</v>
      </c>
      <c r="B36" s="14">
        <v>1341155</v>
      </c>
    </row>
  </sheetData>
  <mergeCells count="2">
    <mergeCell ref="A1:B1"/>
    <mergeCell ref="D1:E1"/>
  </mergeCells>
  <printOptions horizontalCentered="1"/>
  <pageMargins left="0.7" right="0.7" top="1" bottom="1" header="0.3" footer="0.3"/>
  <pageSetup scale="84" orientation="landscape" horizontalDpi="300" verticalDpi="300" r:id="rId1"/>
  <headerFooter>
    <oddHeader>&amp;CFY 2021 Budget
Appropriation Format Changes</oddHeader>
    <oddFooter>&amp;LOCFO - Office of Budget 5/1/2020&amp;RPage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B1"/>
    </sheetView>
  </sheetViews>
  <sheetFormatPr defaultRowHeight="13" x14ac:dyDescent="0.3"/>
  <cols>
    <col min="1" max="1" width="50.26953125" style="7" bestFit="1" customWidth="1"/>
    <col min="2" max="2" width="16.08984375" style="7" bestFit="1" customWidth="1"/>
    <col min="3" max="3" width="3.6328125" style="7" customWidth="1"/>
    <col min="4" max="4" width="56.6328125" style="7" customWidth="1"/>
    <col min="5" max="5" width="16.08984375" style="7" bestFit="1" customWidth="1"/>
    <col min="6" max="6" width="10.81640625" style="7" bestFit="1" customWidth="1"/>
    <col min="7" max="7" width="12" style="7" bestFit="1" customWidth="1"/>
    <col min="8" max="16384" width="8.7265625" style="7"/>
  </cols>
  <sheetData>
    <row r="1" spans="1:5" ht="15.5" x14ac:dyDescent="0.35">
      <c r="A1" s="35" t="s">
        <v>108</v>
      </c>
      <c r="B1" s="35"/>
      <c r="D1" s="35" t="s">
        <v>109</v>
      </c>
      <c r="E1" s="35"/>
    </row>
    <row r="3" spans="1:5" x14ac:dyDescent="0.3">
      <c r="A3" s="19"/>
      <c r="B3" s="19" t="s">
        <v>99</v>
      </c>
      <c r="D3" s="19"/>
      <c r="E3" s="19" t="s">
        <v>99</v>
      </c>
    </row>
    <row r="4" spans="1:5" x14ac:dyDescent="0.3">
      <c r="A4" s="20" t="s">
        <v>0</v>
      </c>
      <c r="B4" s="21"/>
      <c r="D4" s="20" t="s">
        <v>0</v>
      </c>
      <c r="E4" s="21"/>
    </row>
    <row r="5" spans="1:5" x14ac:dyDescent="0.3">
      <c r="A5" s="22" t="s">
        <v>1</v>
      </c>
      <c r="B5" s="26"/>
      <c r="D5" s="22" t="s">
        <v>1</v>
      </c>
      <c r="E5" s="21"/>
    </row>
    <row r="6" spans="1:5" x14ac:dyDescent="0.3">
      <c r="A6" s="24" t="s">
        <v>28</v>
      </c>
      <c r="B6" s="21">
        <v>22744012</v>
      </c>
      <c r="D6" s="24" t="s">
        <v>28</v>
      </c>
      <c r="E6" s="21">
        <v>22744012</v>
      </c>
    </row>
    <row r="7" spans="1:5" x14ac:dyDescent="0.3">
      <c r="A7" s="27" t="s">
        <v>88</v>
      </c>
      <c r="B7" s="28">
        <f>SUM(B8:B25)</f>
        <v>22744012</v>
      </c>
      <c r="D7" s="27" t="s">
        <v>29</v>
      </c>
      <c r="E7" s="28">
        <v>4498382</v>
      </c>
    </row>
    <row r="8" spans="1:5" x14ac:dyDescent="0.3">
      <c r="A8" s="25" t="s">
        <v>32</v>
      </c>
      <c r="B8" s="26">
        <v>852004</v>
      </c>
      <c r="D8" s="25" t="s">
        <v>30</v>
      </c>
      <c r="E8" s="26">
        <v>4498382</v>
      </c>
    </row>
    <row r="9" spans="1:5" x14ac:dyDescent="0.3">
      <c r="A9" s="29" t="s">
        <v>33</v>
      </c>
      <c r="B9" s="30">
        <v>2695827</v>
      </c>
      <c r="D9" s="27" t="s">
        <v>31</v>
      </c>
      <c r="E9" s="28">
        <v>18245630</v>
      </c>
    </row>
    <row r="10" spans="1:5" x14ac:dyDescent="0.3">
      <c r="A10" s="25" t="s">
        <v>34</v>
      </c>
      <c r="B10" s="26">
        <v>560492</v>
      </c>
      <c r="D10" s="25" t="s">
        <v>32</v>
      </c>
      <c r="E10" s="26">
        <v>852004</v>
      </c>
    </row>
    <row r="11" spans="1:5" x14ac:dyDescent="0.3">
      <c r="A11" s="25" t="s">
        <v>35</v>
      </c>
      <c r="B11" s="26">
        <v>1266977</v>
      </c>
      <c r="D11" s="25" t="s">
        <v>33</v>
      </c>
      <c r="E11" s="26">
        <v>2695827</v>
      </c>
    </row>
    <row r="12" spans="1:5" x14ac:dyDescent="0.3">
      <c r="A12" s="25" t="s">
        <v>36</v>
      </c>
      <c r="B12" s="26">
        <v>808113</v>
      </c>
      <c r="D12" s="25" t="s">
        <v>34</v>
      </c>
      <c r="E12" s="26">
        <v>560492</v>
      </c>
    </row>
    <row r="13" spans="1:5" x14ac:dyDescent="0.3">
      <c r="A13" s="25" t="s">
        <v>37</v>
      </c>
      <c r="B13" s="26">
        <v>458731</v>
      </c>
      <c r="D13" s="25" t="s">
        <v>35</v>
      </c>
      <c r="E13" s="26">
        <v>1266977</v>
      </c>
    </row>
    <row r="14" spans="1:5" x14ac:dyDescent="0.3">
      <c r="A14" s="25" t="s">
        <v>38</v>
      </c>
      <c r="B14" s="26">
        <v>1116350</v>
      </c>
      <c r="D14" s="25" t="s">
        <v>36</v>
      </c>
      <c r="E14" s="26">
        <v>808113</v>
      </c>
    </row>
    <row r="15" spans="1:5" x14ac:dyDescent="0.3">
      <c r="A15" s="25" t="s">
        <v>39</v>
      </c>
      <c r="B15" s="26">
        <v>307560</v>
      </c>
      <c r="D15" s="25" t="s">
        <v>37</v>
      </c>
      <c r="E15" s="26">
        <v>458731</v>
      </c>
    </row>
    <row r="16" spans="1:5" x14ac:dyDescent="0.3">
      <c r="A16" s="25" t="s">
        <v>40</v>
      </c>
      <c r="B16" s="26">
        <v>676319</v>
      </c>
      <c r="D16" s="25" t="s">
        <v>38</v>
      </c>
      <c r="E16" s="26">
        <v>1116350</v>
      </c>
    </row>
    <row r="17" spans="1:5" x14ac:dyDescent="0.3">
      <c r="A17" s="25" t="s">
        <v>41</v>
      </c>
      <c r="B17" s="26">
        <v>688278</v>
      </c>
      <c r="D17" s="25" t="s">
        <v>39</v>
      </c>
      <c r="E17" s="26">
        <v>307560</v>
      </c>
    </row>
    <row r="18" spans="1:5" x14ac:dyDescent="0.3">
      <c r="A18" s="25" t="s">
        <v>42</v>
      </c>
      <c r="B18" s="26">
        <v>634652</v>
      </c>
      <c r="D18" s="25" t="s">
        <v>40</v>
      </c>
      <c r="E18" s="26">
        <v>676319</v>
      </c>
    </row>
    <row r="19" spans="1:5" x14ac:dyDescent="0.3">
      <c r="A19" s="25" t="s">
        <v>43</v>
      </c>
      <c r="B19" s="26">
        <v>719170</v>
      </c>
      <c r="D19" s="25" t="s">
        <v>41</v>
      </c>
      <c r="E19" s="26">
        <v>688278</v>
      </c>
    </row>
    <row r="20" spans="1:5" x14ac:dyDescent="0.3">
      <c r="A20" s="25" t="s">
        <v>44</v>
      </c>
      <c r="B20" s="26">
        <v>1741400</v>
      </c>
      <c r="D20" s="25" t="s">
        <v>42</v>
      </c>
      <c r="E20" s="26">
        <v>634652</v>
      </c>
    </row>
    <row r="21" spans="1:5" x14ac:dyDescent="0.3">
      <c r="A21" s="25" t="s">
        <v>45</v>
      </c>
      <c r="B21" s="26">
        <v>4127601</v>
      </c>
      <c r="D21" s="25" t="s">
        <v>43</v>
      </c>
      <c r="E21" s="26">
        <v>719170</v>
      </c>
    </row>
    <row r="22" spans="1:5" x14ac:dyDescent="0.3">
      <c r="A22" s="25" t="s">
        <v>46</v>
      </c>
      <c r="B22" s="26">
        <v>527665</v>
      </c>
      <c r="D22" s="25" t="s">
        <v>44</v>
      </c>
      <c r="E22" s="26">
        <v>1741400</v>
      </c>
    </row>
    <row r="23" spans="1:5" x14ac:dyDescent="0.3">
      <c r="A23" s="25" t="s">
        <v>47</v>
      </c>
      <c r="B23" s="26">
        <v>749011</v>
      </c>
      <c r="D23" s="25" t="s">
        <v>45</v>
      </c>
      <c r="E23" s="26">
        <v>4127601</v>
      </c>
    </row>
    <row r="24" spans="1:5" x14ac:dyDescent="0.3">
      <c r="A24" s="25" t="s">
        <v>48</v>
      </c>
      <c r="B24" s="26">
        <v>315480</v>
      </c>
      <c r="D24" s="25" t="s">
        <v>46</v>
      </c>
      <c r="E24" s="26">
        <v>527665</v>
      </c>
    </row>
    <row r="25" spans="1:5" x14ac:dyDescent="0.3">
      <c r="A25" s="25" t="s">
        <v>30</v>
      </c>
      <c r="B25" s="26">
        <v>4498382</v>
      </c>
      <c r="D25" s="25" t="s">
        <v>47</v>
      </c>
      <c r="E25" s="26">
        <v>749011</v>
      </c>
    </row>
    <row r="26" spans="1:5" x14ac:dyDescent="0.3">
      <c r="D26" s="25" t="s">
        <v>48</v>
      </c>
      <c r="E26" s="26">
        <v>315480</v>
      </c>
    </row>
  </sheetData>
  <mergeCells count="2">
    <mergeCell ref="A1:B1"/>
    <mergeCell ref="D1:E1"/>
  </mergeCells>
  <printOptions horizontalCentered="1"/>
  <pageMargins left="0.7" right="0.7" top="1" bottom="1" header="0.3" footer="0.3"/>
  <pageSetup scale="87" orientation="landscape" r:id="rId1"/>
  <headerFooter>
    <oddHeader>&amp;CFY 2021 Budget
Appropriation Format Changes</oddHeader>
    <oddFooter>&amp;LOCFO - Office of Budget 5/1/2020&amp;RPage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>
      <selection sqref="A1:B1"/>
    </sheetView>
  </sheetViews>
  <sheetFormatPr defaultRowHeight="13" x14ac:dyDescent="0.3"/>
  <cols>
    <col min="1" max="1" width="55.08984375" style="7" bestFit="1" customWidth="1"/>
    <col min="2" max="2" width="16.08984375" style="7" bestFit="1" customWidth="1"/>
    <col min="3" max="3" width="3.36328125" style="7" customWidth="1"/>
    <col min="4" max="4" width="56.6328125" style="7" customWidth="1"/>
    <col min="5" max="5" width="16.08984375" style="7" bestFit="1" customWidth="1"/>
    <col min="6" max="6" width="10.81640625" style="7" bestFit="1" customWidth="1"/>
    <col min="7" max="7" width="12" style="7" bestFit="1" customWidth="1"/>
    <col min="8" max="16384" width="8.7265625" style="7"/>
  </cols>
  <sheetData>
    <row r="1" spans="1:5" ht="15.5" x14ac:dyDescent="0.35">
      <c r="A1" s="35" t="s">
        <v>111</v>
      </c>
      <c r="B1" s="35"/>
      <c r="D1" s="35" t="s">
        <v>110</v>
      </c>
      <c r="E1" s="35"/>
    </row>
    <row r="3" spans="1:5" x14ac:dyDescent="0.3">
      <c r="A3" s="19"/>
      <c r="B3" s="19" t="s">
        <v>99</v>
      </c>
      <c r="D3" s="19"/>
      <c r="E3" s="19" t="s">
        <v>99</v>
      </c>
    </row>
    <row r="4" spans="1:5" x14ac:dyDescent="0.3">
      <c r="A4" s="31" t="s">
        <v>0</v>
      </c>
      <c r="B4" s="32"/>
      <c r="D4" s="20" t="s">
        <v>0</v>
      </c>
      <c r="E4" s="21"/>
    </row>
    <row r="5" spans="1:5" x14ac:dyDescent="0.3">
      <c r="A5" s="33" t="s">
        <v>1</v>
      </c>
      <c r="B5" s="30"/>
      <c r="D5" s="22" t="s">
        <v>1</v>
      </c>
      <c r="E5" s="21"/>
    </row>
    <row r="6" spans="1:5" x14ac:dyDescent="0.3">
      <c r="A6" s="34" t="s">
        <v>49</v>
      </c>
      <c r="B6" s="32">
        <f>SUM(B7,B12,B20,B23,B28,B30,B36)</f>
        <v>81246936</v>
      </c>
      <c r="D6" s="23" t="s">
        <v>49</v>
      </c>
      <c r="E6" s="21">
        <f>SUM(E7,E9,E15,E21)</f>
        <v>81246936</v>
      </c>
    </row>
    <row r="7" spans="1:5" x14ac:dyDescent="0.3">
      <c r="A7" s="27" t="s">
        <v>89</v>
      </c>
      <c r="B7" s="28">
        <f>SUM(B8:B11)</f>
        <v>2637538</v>
      </c>
      <c r="D7" s="27" t="s">
        <v>50</v>
      </c>
      <c r="E7" s="28">
        <v>2261950</v>
      </c>
    </row>
    <row r="8" spans="1:5" x14ac:dyDescent="0.3">
      <c r="A8" s="29" t="s">
        <v>67</v>
      </c>
      <c r="B8" s="30">
        <v>1953232</v>
      </c>
      <c r="D8" s="25" t="s">
        <v>51</v>
      </c>
      <c r="E8" s="26">
        <v>2261950</v>
      </c>
    </row>
    <row r="9" spans="1:5" x14ac:dyDescent="0.3">
      <c r="A9" s="29" t="s">
        <v>77</v>
      </c>
      <c r="B9" s="30">
        <v>315654</v>
      </c>
      <c r="D9" s="27" t="s">
        <v>52</v>
      </c>
      <c r="E9" s="28">
        <v>15616168</v>
      </c>
    </row>
    <row r="10" spans="1:5" x14ac:dyDescent="0.3">
      <c r="A10" s="29" t="s">
        <v>68</v>
      </c>
      <c r="B10" s="30">
        <v>63815</v>
      </c>
      <c r="D10" s="25" t="s">
        <v>53</v>
      </c>
      <c r="E10" s="26">
        <v>1146476</v>
      </c>
    </row>
    <row r="11" spans="1:5" x14ac:dyDescent="0.3">
      <c r="A11" s="29" t="s">
        <v>69</v>
      </c>
      <c r="B11" s="30">
        <v>304837</v>
      </c>
      <c r="D11" s="25" t="s">
        <v>54</v>
      </c>
      <c r="E11" s="26">
        <v>1252184</v>
      </c>
    </row>
    <row r="12" spans="1:5" x14ac:dyDescent="0.3">
      <c r="A12" s="27" t="s">
        <v>90</v>
      </c>
      <c r="B12" s="28">
        <f>SUM(B13:B19)</f>
        <v>17170608</v>
      </c>
      <c r="D12" s="25" t="s">
        <v>55</v>
      </c>
      <c r="E12" s="26">
        <v>10470373</v>
      </c>
    </row>
    <row r="13" spans="1:5" x14ac:dyDescent="0.3">
      <c r="A13" s="29" t="s">
        <v>78</v>
      </c>
      <c r="B13" s="30">
        <v>860076</v>
      </c>
      <c r="D13" s="25" t="s">
        <v>56</v>
      </c>
      <c r="E13" s="26">
        <v>1841789</v>
      </c>
    </row>
    <row r="14" spans="1:5" x14ac:dyDescent="0.3">
      <c r="A14" s="29" t="s">
        <v>70</v>
      </c>
      <c r="B14" s="30">
        <v>9166441</v>
      </c>
      <c r="D14" s="25" t="s">
        <v>57</v>
      </c>
      <c r="E14" s="26">
        <v>905346</v>
      </c>
    </row>
    <row r="15" spans="1:5" x14ac:dyDescent="0.3">
      <c r="A15" s="29" t="s">
        <v>53</v>
      </c>
      <c r="B15" s="30">
        <v>1146476</v>
      </c>
      <c r="D15" s="27" t="s">
        <v>60</v>
      </c>
      <c r="E15" s="28">
        <v>21444928</v>
      </c>
    </row>
    <row r="16" spans="1:5" x14ac:dyDescent="0.3">
      <c r="A16" s="29" t="s">
        <v>54</v>
      </c>
      <c r="B16" s="30">
        <v>1252184</v>
      </c>
      <c r="D16" s="25" t="s">
        <v>61</v>
      </c>
      <c r="E16" s="26">
        <v>12976628</v>
      </c>
    </row>
    <row r="17" spans="1:5" x14ac:dyDescent="0.3">
      <c r="A17" s="29" t="s">
        <v>71</v>
      </c>
      <c r="B17" s="30">
        <v>3017323</v>
      </c>
      <c r="D17" s="25" t="s">
        <v>62</v>
      </c>
      <c r="E17" s="26">
        <v>6091735</v>
      </c>
    </row>
    <row r="18" spans="1:5" x14ac:dyDescent="0.3">
      <c r="A18" s="29" t="s">
        <v>72</v>
      </c>
      <c r="B18" s="30">
        <v>1422297</v>
      </c>
      <c r="D18" s="25" t="s">
        <v>63</v>
      </c>
      <c r="E18" s="26">
        <v>257564</v>
      </c>
    </row>
    <row r="19" spans="1:5" x14ac:dyDescent="0.3">
      <c r="A19" s="29" t="s">
        <v>79</v>
      </c>
      <c r="B19" s="30">
        <v>305811</v>
      </c>
      <c r="D19" s="25" t="s">
        <v>64</v>
      </c>
      <c r="E19" s="26">
        <v>1718044</v>
      </c>
    </row>
    <row r="20" spans="1:5" x14ac:dyDescent="0.3">
      <c r="A20" s="27" t="s">
        <v>100</v>
      </c>
      <c r="B20" s="28">
        <f>SUM(B21:B22)</f>
        <v>18958280</v>
      </c>
      <c r="D20" s="25" t="s">
        <v>65</v>
      </c>
      <c r="E20" s="26">
        <v>400957</v>
      </c>
    </row>
    <row r="21" spans="1:5" x14ac:dyDescent="0.3">
      <c r="A21" s="29" t="s">
        <v>73</v>
      </c>
      <c r="B21" s="30">
        <v>14700500</v>
      </c>
      <c r="D21" s="27" t="s">
        <v>66</v>
      </c>
      <c r="E21" s="28">
        <v>41923890</v>
      </c>
    </row>
    <row r="22" spans="1:5" x14ac:dyDescent="0.3">
      <c r="A22" s="29" t="s">
        <v>74</v>
      </c>
      <c r="B22" s="30">
        <v>4257780</v>
      </c>
      <c r="D22" s="25" t="s">
        <v>67</v>
      </c>
      <c r="E22" s="26">
        <v>1953232</v>
      </c>
    </row>
    <row r="23" spans="1:5" x14ac:dyDescent="0.3">
      <c r="A23" s="27" t="s">
        <v>93</v>
      </c>
      <c r="B23" s="28">
        <f>SUM(B24:B27)</f>
        <v>14213566</v>
      </c>
      <c r="D23" s="25" t="s">
        <v>77</v>
      </c>
      <c r="E23" s="26">
        <v>315654</v>
      </c>
    </row>
    <row r="24" spans="1:5" x14ac:dyDescent="0.3">
      <c r="A24" s="29" t="s">
        <v>55</v>
      </c>
      <c r="B24" s="30">
        <v>10470373</v>
      </c>
      <c r="D24" s="25" t="s">
        <v>78</v>
      </c>
      <c r="E24" s="26">
        <v>860076</v>
      </c>
    </row>
    <row r="25" spans="1:5" x14ac:dyDescent="0.3">
      <c r="A25" s="29" t="s">
        <v>56</v>
      </c>
      <c r="B25" s="30">
        <v>1841789</v>
      </c>
      <c r="D25" s="25" t="s">
        <v>70</v>
      </c>
      <c r="E25" s="26">
        <v>9166441</v>
      </c>
    </row>
    <row r="26" spans="1:5" x14ac:dyDescent="0.3">
      <c r="A26" s="29" t="s">
        <v>57</v>
      </c>
      <c r="B26" s="30">
        <v>905346</v>
      </c>
      <c r="D26" s="25" t="s">
        <v>71</v>
      </c>
      <c r="E26" s="26">
        <v>3017323</v>
      </c>
    </row>
    <row r="27" spans="1:5" x14ac:dyDescent="0.3">
      <c r="A27" s="29" t="s">
        <v>75</v>
      </c>
      <c r="B27" s="30">
        <v>996058</v>
      </c>
      <c r="D27" s="25" t="s">
        <v>72</v>
      </c>
      <c r="E27" s="26">
        <v>1422297</v>
      </c>
    </row>
    <row r="28" spans="1:5" x14ac:dyDescent="0.3">
      <c r="A28" s="27" t="s">
        <v>94</v>
      </c>
      <c r="B28" s="28">
        <f>B29</f>
        <v>4560066</v>
      </c>
      <c r="D28" s="25" t="s">
        <v>79</v>
      </c>
      <c r="E28" s="26">
        <v>305811</v>
      </c>
    </row>
    <row r="29" spans="1:5" x14ac:dyDescent="0.3">
      <c r="A29" s="29" t="s">
        <v>80</v>
      </c>
      <c r="B29" s="30">
        <v>4560066</v>
      </c>
      <c r="D29" s="25" t="s">
        <v>73</v>
      </c>
      <c r="E29" s="26">
        <v>14700500</v>
      </c>
    </row>
    <row r="30" spans="1:5" x14ac:dyDescent="0.3">
      <c r="A30" s="27" t="s">
        <v>95</v>
      </c>
      <c r="B30" s="28">
        <f>SUM(B31:B35)</f>
        <v>21444928</v>
      </c>
      <c r="D30" s="25" t="s">
        <v>68</v>
      </c>
      <c r="E30" s="26">
        <v>63815</v>
      </c>
    </row>
    <row r="31" spans="1:5" x14ac:dyDescent="0.3">
      <c r="A31" s="29" t="s">
        <v>61</v>
      </c>
      <c r="B31" s="30">
        <v>12976628</v>
      </c>
      <c r="D31" s="25" t="s">
        <v>80</v>
      </c>
      <c r="E31" s="26">
        <v>4560066</v>
      </c>
    </row>
    <row r="32" spans="1:5" x14ac:dyDescent="0.3">
      <c r="A32" s="29" t="s">
        <v>62</v>
      </c>
      <c r="B32" s="30">
        <v>6091735</v>
      </c>
      <c r="D32" s="25" t="s">
        <v>74</v>
      </c>
      <c r="E32" s="26">
        <v>4257780</v>
      </c>
    </row>
    <row r="33" spans="1:7" x14ac:dyDescent="0.3">
      <c r="A33" s="29" t="s">
        <v>63</v>
      </c>
      <c r="B33" s="30">
        <v>257564</v>
      </c>
      <c r="D33" s="25" t="s">
        <v>75</v>
      </c>
      <c r="E33" s="26">
        <v>996058</v>
      </c>
    </row>
    <row r="34" spans="1:7" x14ac:dyDescent="0.3">
      <c r="A34" s="29" t="s">
        <v>64</v>
      </c>
      <c r="B34" s="30">
        <v>1718044</v>
      </c>
      <c r="D34" s="25" t="s">
        <v>69</v>
      </c>
      <c r="E34" s="26">
        <v>304837</v>
      </c>
    </row>
    <row r="35" spans="1:7" x14ac:dyDescent="0.3">
      <c r="A35" s="29" t="s">
        <v>65</v>
      </c>
      <c r="B35" s="30">
        <v>400957</v>
      </c>
      <c r="D35" s="22" t="s">
        <v>101</v>
      </c>
      <c r="E35" s="21"/>
    </row>
    <row r="36" spans="1:7" x14ac:dyDescent="0.3">
      <c r="A36" s="27" t="s">
        <v>96</v>
      </c>
      <c r="B36" s="28">
        <f>B37</f>
        <v>2261950</v>
      </c>
      <c r="D36" s="23" t="s">
        <v>49</v>
      </c>
      <c r="E36" s="21">
        <v>14107364</v>
      </c>
    </row>
    <row r="37" spans="1:7" x14ac:dyDescent="0.3">
      <c r="A37" s="29" t="s">
        <v>51</v>
      </c>
      <c r="B37" s="30">
        <v>2261950</v>
      </c>
      <c r="D37" s="27" t="s">
        <v>52</v>
      </c>
      <c r="E37" s="28">
        <v>10132892</v>
      </c>
    </row>
    <row r="38" spans="1:7" x14ac:dyDescent="0.3">
      <c r="A38" s="22" t="s">
        <v>101</v>
      </c>
      <c r="B38" s="21"/>
      <c r="D38" s="25" t="s">
        <v>58</v>
      </c>
      <c r="E38" s="26">
        <v>7831016</v>
      </c>
    </row>
    <row r="39" spans="1:7" x14ac:dyDescent="0.3">
      <c r="A39" s="23" t="s">
        <v>49</v>
      </c>
      <c r="B39" s="21">
        <v>14107364</v>
      </c>
      <c r="D39" s="25" t="s">
        <v>59</v>
      </c>
      <c r="E39" s="26">
        <v>382920</v>
      </c>
      <c r="F39" s="9"/>
      <c r="G39" s="8"/>
    </row>
    <row r="40" spans="1:7" x14ac:dyDescent="0.3">
      <c r="A40" s="27" t="s">
        <v>92</v>
      </c>
      <c r="B40" s="28">
        <v>3974472</v>
      </c>
      <c r="D40" s="25" t="s">
        <v>102</v>
      </c>
      <c r="E40" s="26">
        <v>675415</v>
      </c>
      <c r="F40" s="8"/>
      <c r="G40" s="8"/>
    </row>
    <row r="41" spans="1:7" x14ac:dyDescent="0.3">
      <c r="A41" s="25" t="s">
        <v>76</v>
      </c>
      <c r="B41" s="26">
        <v>3974472</v>
      </c>
      <c r="D41" s="25" t="s">
        <v>103</v>
      </c>
      <c r="E41" s="26">
        <v>1243541</v>
      </c>
      <c r="F41" s="9"/>
      <c r="G41" s="8"/>
    </row>
    <row r="42" spans="1:7" x14ac:dyDescent="0.3">
      <c r="A42" s="27" t="s">
        <v>91</v>
      </c>
      <c r="B42" s="28">
        <v>10132892</v>
      </c>
      <c r="D42" s="27" t="s">
        <v>66</v>
      </c>
      <c r="E42" s="28">
        <v>3974472</v>
      </c>
      <c r="F42" s="8"/>
      <c r="G42" s="8"/>
    </row>
    <row r="43" spans="1:7" x14ac:dyDescent="0.3">
      <c r="A43" s="25" t="s">
        <v>58</v>
      </c>
      <c r="B43" s="26">
        <v>7831016</v>
      </c>
      <c r="D43" s="25" t="s">
        <v>76</v>
      </c>
      <c r="E43" s="26">
        <v>3974472</v>
      </c>
      <c r="F43" s="8"/>
      <c r="G43" s="8"/>
    </row>
    <row r="44" spans="1:7" x14ac:dyDescent="0.3">
      <c r="A44" s="25" t="s">
        <v>59</v>
      </c>
      <c r="B44" s="26">
        <v>382920</v>
      </c>
      <c r="D44" s="22" t="s">
        <v>104</v>
      </c>
      <c r="E44" s="21"/>
      <c r="F44" s="8"/>
      <c r="G44" s="8"/>
    </row>
    <row r="45" spans="1:7" x14ac:dyDescent="0.3">
      <c r="A45" s="25" t="s">
        <v>102</v>
      </c>
      <c r="B45" s="26">
        <v>675415</v>
      </c>
      <c r="D45" s="23" t="s">
        <v>49</v>
      </c>
      <c r="E45" s="21">
        <v>12000000</v>
      </c>
      <c r="F45" s="8"/>
      <c r="G45" s="8"/>
    </row>
    <row r="46" spans="1:7" x14ac:dyDescent="0.3">
      <c r="A46" s="25" t="s">
        <v>103</v>
      </c>
      <c r="B46" s="26">
        <v>1243541</v>
      </c>
      <c r="D46" s="27" t="s">
        <v>50</v>
      </c>
      <c r="E46" s="28">
        <v>12000000</v>
      </c>
      <c r="F46" s="9"/>
      <c r="G46" s="8"/>
    </row>
    <row r="47" spans="1:7" x14ac:dyDescent="0.3">
      <c r="A47" s="22" t="s">
        <v>104</v>
      </c>
      <c r="B47" s="21"/>
      <c r="D47" s="25" t="s">
        <v>105</v>
      </c>
      <c r="E47" s="26">
        <v>12000000</v>
      </c>
      <c r="F47" s="8"/>
      <c r="G47" s="8"/>
    </row>
    <row r="48" spans="1:7" x14ac:dyDescent="0.3">
      <c r="A48" s="23" t="s">
        <v>49</v>
      </c>
      <c r="B48" s="21">
        <v>12000000</v>
      </c>
      <c r="F48" s="9"/>
      <c r="G48" s="8"/>
    </row>
    <row r="49" spans="1:7" x14ac:dyDescent="0.3">
      <c r="A49" s="27" t="s">
        <v>91</v>
      </c>
      <c r="B49" s="28">
        <v>12000000</v>
      </c>
      <c r="F49" s="8"/>
      <c r="G49" s="8"/>
    </row>
    <row r="50" spans="1:7" x14ac:dyDescent="0.3">
      <c r="A50" s="25" t="s">
        <v>105</v>
      </c>
      <c r="B50" s="26">
        <v>12000000</v>
      </c>
      <c r="F50" s="9"/>
      <c r="G50" s="8"/>
    </row>
    <row r="51" spans="1:7" x14ac:dyDescent="0.3">
      <c r="F51" s="8"/>
      <c r="G51" s="8"/>
    </row>
  </sheetData>
  <sortState ref="D8:E12">
    <sortCondition ref="D8:D12"/>
  </sortState>
  <mergeCells count="2">
    <mergeCell ref="A1:B1"/>
    <mergeCell ref="D1:E1"/>
  </mergeCells>
  <printOptions horizontalCentered="1"/>
  <pageMargins left="0.7" right="0.7" top="1" bottom="1" header="0.3" footer="0.3"/>
  <pageSetup scale="72" orientation="landscape" r:id="rId1"/>
  <headerFooter>
    <oddHeader>&amp;CFY 2021 Budget
Appropriation Format Changes</oddHeader>
    <oddFooter>&amp;LOCFO - Office of Budget 5/1/2020&amp;RPage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Fire</vt:lpstr>
      <vt:lpstr>DoIT</vt:lpstr>
      <vt:lpstr>GSD</vt:lpstr>
    </vt:vector>
  </TitlesOfParts>
  <Company>City of Detroit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Watson</dc:creator>
  <cp:lastModifiedBy>Steven Watson</cp:lastModifiedBy>
  <cp:lastPrinted>2020-05-01T14:04:30Z</cp:lastPrinted>
  <dcterms:created xsi:type="dcterms:W3CDTF">2020-05-01T12:41:19Z</dcterms:created>
  <dcterms:modified xsi:type="dcterms:W3CDTF">2020-05-01T14:04:39Z</dcterms:modified>
</cp:coreProperties>
</file>