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750" windowHeight="10185" tabRatio="755" activeTab="0"/>
  </bookViews>
  <sheets>
    <sheet name="Auto Auction" sheetId="1" r:id="rId1"/>
    <sheet name="Original Scratch Sheet" sheetId="2" r:id="rId2"/>
    <sheet name="Auto Auction w Number Formula" sheetId="3" r:id="rId3"/>
    <sheet name="Formula Design" sheetId="4" r:id="rId4"/>
  </sheets>
  <definedNames/>
  <calcPr fullCalcOnLoad="1"/>
</workbook>
</file>

<file path=xl/sharedStrings.xml><?xml version="1.0" encoding="utf-8"?>
<sst xmlns="http://schemas.openxmlformats.org/spreadsheetml/2006/main" count="447" uniqueCount="239">
  <si>
    <t>DETROIT POLICE DEPARTMENT AUTO AUCTION SALE</t>
  </si>
  <si>
    <t>LOCATION:</t>
  </si>
  <si>
    <t>VEHICLE ID</t>
  </si>
  <si>
    <t>CUSTODY DATE</t>
  </si>
  <si>
    <t>YR/MAKE</t>
  </si>
  <si>
    <t>$ PRICE</t>
  </si>
  <si>
    <t>TOW/STR</t>
  </si>
  <si>
    <t>DATE:</t>
  </si>
  <si>
    <t>MILEAGE</t>
  </si>
  <si>
    <t>REF NUMBER</t>
  </si>
  <si>
    <t>#6255476</t>
  </si>
  <si>
    <t>88/SUBRA</t>
  </si>
  <si>
    <t>JF1AN43B3JB464552</t>
  </si>
  <si>
    <t>#6256003</t>
  </si>
  <si>
    <t>90/TOYTO</t>
  </si>
  <si>
    <t>4T1SV21E8LU140631</t>
  </si>
  <si>
    <t>PURCHASER</t>
  </si>
  <si>
    <t>#1</t>
  </si>
  <si>
    <t>#5</t>
  </si>
  <si>
    <t>#2</t>
  </si>
  <si>
    <t>#3</t>
  </si>
  <si>
    <t>#4</t>
  </si>
  <si>
    <t>#6</t>
  </si>
  <si>
    <t>#7</t>
  </si>
  <si>
    <t>#8</t>
  </si>
  <si>
    <t>#9</t>
  </si>
  <si>
    <t>#10</t>
  </si>
  <si>
    <t>B &amp; T</t>
  </si>
  <si>
    <t>B&amp;T</t>
  </si>
  <si>
    <t>AUTO POUND</t>
  </si>
  <si>
    <t>2B3HD46R44H647220</t>
  </si>
  <si>
    <t>"IF(E5&gt;1/1/2000,IF($D$2&lt;=(E5+2),75,($D$2-(E5+2))*8+75),)"</t>
  </si>
  <si>
    <t>Old:</t>
  </si>
  <si>
    <t>New:</t>
  </si>
  <si>
    <t>1) Change Towing Fee</t>
  </si>
  <si>
    <t>3) Add City Administration Fee</t>
  </si>
  <si>
    <t>New Formula (&gt; 10/18/2013)</t>
  </si>
  <si>
    <t>Old Formula (&lt; 10/18/2013)</t>
  </si>
  <si>
    <t>Changes to Auction Sheet as of 10/18/2013, ITS Service Request</t>
  </si>
  <si>
    <t>2) Change Daily Storage Fee</t>
  </si>
  <si>
    <t>4) Add State Fee</t>
  </si>
  <si>
    <t>#</t>
  </si>
  <si>
    <t># 2</t>
  </si>
  <si>
    <t>DEPOSIT</t>
  </si>
  <si>
    <t>"IF(E5&gt;1/1/2000,IF($D$2&lt;=(E5+2),(125 + 75 + 40),($E$2-(E5+2))*15+(125 + 75 + 40)),)"</t>
  </si>
  <si>
    <t>New Formula - Date</t>
  </si>
  <si>
    <t>New Formula - Location</t>
  </si>
  <si>
    <t>Pg 1 Date to print on all other pages</t>
  </si>
  <si>
    <t>Pg 1 Location to print on all other pages</t>
  </si>
  <si>
    <t>9:00 A.M.</t>
  </si>
  <si>
    <t>2007 CHEVROLET</t>
  </si>
  <si>
    <t>2011 CHEVROLET</t>
  </si>
  <si>
    <t>2007 PONTIAC G6</t>
  </si>
  <si>
    <t>2006 FORD FUS</t>
  </si>
  <si>
    <t>2008 CHRYSLER</t>
  </si>
  <si>
    <t>1998 CHEVROLET</t>
  </si>
  <si>
    <t>2002 CHEVROLET</t>
  </si>
  <si>
    <t>2003 DODGE</t>
  </si>
  <si>
    <t>2010 DODGE</t>
  </si>
  <si>
    <t>CANIFF LOT</t>
  </si>
  <si>
    <t>1987 ARROW GLASS</t>
  </si>
  <si>
    <t>GSY00422C787</t>
  </si>
  <si>
    <t>2011 TOYOTA</t>
  </si>
  <si>
    <t>4T4BF3EK7BR197359</t>
  </si>
  <si>
    <t>2016 CHRYSLER</t>
  </si>
  <si>
    <t>1C3CCCCB5GN135009</t>
  </si>
  <si>
    <t>2C3KA53GX8H211214</t>
  </si>
  <si>
    <t>2002 FORD</t>
  </si>
  <si>
    <t>2FTRX18L02CA15570</t>
  </si>
  <si>
    <t>2019 GMC</t>
  </si>
  <si>
    <t>3GKALPEV8KL124052</t>
  </si>
  <si>
    <t>2014 NISSAN</t>
  </si>
  <si>
    <t>3N1AB7AP1EL666476</t>
  </si>
  <si>
    <t>2017 FORD FUSION</t>
  </si>
  <si>
    <t>3FA6P0HD7HR244341</t>
  </si>
  <si>
    <t>1988 GLASSSTREAM</t>
  </si>
  <si>
    <t>GSY26944C888</t>
  </si>
  <si>
    <t>2009 CHEVROLET</t>
  </si>
  <si>
    <t>2G1WT57K291187709</t>
  </si>
  <si>
    <t>1993 CUAS</t>
  </si>
  <si>
    <t>2017 HYUNDAI</t>
  </si>
  <si>
    <t>5NPD84LF1HH058618</t>
  </si>
  <si>
    <t>2006 DODGE</t>
  </si>
  <si>
    <t>1D4HB48246F113078</t>
  </si>
  <si>
    <t>1G1PE5S92B7220185</t>
  </si>
  <si>
    <t>2007 CHRYSLER</t>
  </si>
  <si>
    <t>3A4FY48B17T538987</t>
  </si>
  <si>
    <t>1999 FORD</t>
  </si>
  <si>
    <t>1FMYU22E2XUA33530</t>
  </si>
  <si>
    <t>2004 PONTIAC</t>
  </si>
  <si>
    <t>2G2WP522741366098</t>
  </si>
  <si>
    <t>1B3CC5FB4AN204977</t>
  </si>
  <si>
    <t>2005 PONTIAC</t>
  </si>
  <si>
    <t>5Y2SL63845Z466599</t>
  </si>
  <si>
    <t>2006 HYUNDAI</t>
  </si>
  <si>
    <t>KMHEU46C66A074623</t>
  </si>
  <si>
    <t>2005 SATURN</t>
  </si>
  <si>
    <t>1G8AJ52FX5Z145365</t>
  </si>
  <si>
    <t>1D4GP25393B192782</t>
  </si>
  <si>
    <t>2016 JEEP</t>
  </si>
  <si>
    <t>1C4NJDBB3GD571672</t>
  </si>
  <si>
    <t>2003 SATURN</t>
  </si>
  <si>
    <t>1G8AL52F63Z165815</t>
  </si>
  <si>
    <t>2013 CHEVROLET</t>
  </si>
  <si>
    <t>3GNAL1EK4DS617919</t>
  </si>
  <si>
    <t>2019 FORD</t>
  </si>
  <si>
    <t>1FTER4FH1KLA03233</t>
  </si>
  <si>
    <t>1GNDS13S122460765</t>
  </si>
  <si>
    <t>2014 FORD</t>
  </si>
  <si>
    <t>1FA6P0H72E5405249</t>
  </si>
  <si>
    <t>2010 CADILLAC</t>
  </si>
  <si>
    <t>1GYUKJEFXAR168881</t>
  </si>
  <si>
    <t>1975 SAFTMATE</t>
  </si>
  <si>
    <t>STM10608M75L</t>
  </si>
  <si>
    <t>2C3KA53G57H835498</t>
  </si>
  <si>
    <t>1996 SEARAY</t>
  </si>
  <si>
    <t>SERR5736D696</t>
  </si>
  <si>
    <t>2000 MERCURY</t>
  </si>
  <si>
    <t>2MEFM74W8YX600539</t>
  </si>
  <si>
    <t>2015 FORD FUSION</t>
  </si>
  <si>
    <t>3FA6P0H73FR107436</t>
  </si>
  <si>
    <t>1999 CHRYSLER</t>
  </si>
  <si>
    <t>2C3HE66G2XH813815</t>
  </si>
  <si>
    <t>1999 SATURN</t>
  </si>
  <si>
    <t>1G8ZH5289XZ286320</t>
  </si>
  <si>
    <t>1998 BMW 281</t>
  </si>
  <si>
    <t>WBACD4321WAV63712</t>
  </si>
  <si>
    <t>3FAFP08146R110857</t>
  </si>
  <si>
    <t>2010 TOYOTA</t>
  </si>
  <si>
    <t>4T1BK3EK1AU109748</t>
  </si>
  <si>
    <t>2001 CHEVROLET</t>
  </si>
  <si>
    <t>2G1WF55K719195000</t>
  </si>
  <si>
    <t>2009 FORD FOCUS</t>
  </si>
  <si>
    <t>1FAHP36N59W128088</t>
  </si>
  <si>
    <t xml:space="preserve">2003 FORD </t>
  </si>
  <si>
    <t>2FAFP71W23X139835</t>
  </si>
  <si>
    <t>2005 FORD</t>
  </si>
  <si>
    <t>3FAFP37N85R137158</t>
  </si>
  <si>
    <t>2G1WT58K579165216</t>
  </si>
  <si>
    <t>1988 BAYLINER</t>
  </si>
  <si>
    <t>BL1G86CKA888</t>
  </si>
  <si>
    <t>2004 GMC</t>
  </si>
  <si>
    <t>1GKFK66U64J124862</t>
  </si>
  <si>
    <t>2006 CHRYSLER</t>
  </si>
  <si>
    <t>1FMYU04106KC05658</t>
  </si>
  <si>
    <t>2005 GMC</t>
  </si>
  <si>
    <t>1GKFK66U75J100281</t>
  </si>
  <si>
    <t>1998 MERCURY</t>
  </si>
  <si>
    <t>2MEFM74W1WX689206</t>
  </si>
  <si>
    <t>2A4GP54L87R182343</t>
  </si>
  <si>
    <t>2009 CADILLAC CTS</t>
  </si>
  <si>
    <t>1G6DG577390155543</t>
  </si>
  <si>
    <t>2010 CHEVROLET</t>
  </si>
  <si>
    <t>2CNALBEW4A6308345</t>
  </si>
  <si>
    <t>1G2ZG58N974141415</t>
  </si>
  <si>
    <t>1986 BAYLINER</t>
  </si>
  <si>
    <t>BPID35STC686</t>
  </si>
  <si>
    <t>1985 CHEVROLET TK</t>
  </si>
  <si>
    <t>1GBJP37W6F3334444</t>
  </si>
  <si>
    <t>1993 GMC</t>
  </si>
  <si>
    <t>1GDE6H1P6PJ511212</t>
  </si>
  <si>
    <t>1985 CENTURY</t>
  </si>
  <si>
    <t>CEBCR088H485</t>
  </si>
  <si>
    <t>2019 CHEVROLET</t>
  </si>
  <si>
    <t>2C3CDXCTXKH626965</t>
  </si>
  <si>
    <t>2003 LEXUS</t>
  </si>
  <si>
    <t>JTHBF30G830117737</t>
  </si>
  <si>
    <t>2007 DODGE</t>
  </si>
  <si>
    <t>1B3HB48B07D304444</t>
  </si>
  <si>
    <t>2006 MERCURY</t>
  </si>
  <si>
    <t>2MEFM74V56X644373</t>
  </si>
  <si>
    <t>2017 JEEP</t>
  </si>
  <si>
    <t>1C4RJFBG8HC808415</t>
  </si>
  <si>
    <t>2003 FORD FOCUS</t>
  </si>
  <si>
    <t>3FAFP31353R175564</t>
  </si>
  <si>
    <t>2012 HONDA CIV</t>
  </si>
  <si>
    <t>19XFB2E53CE002289</t>
  </si>
  <si>
    <t xml:space="preserve">2002 GMC </t>
  </si>
  <si>
    <t>1GKEC16Z52J193787</t>
  </si>
  <si>
    <t>2009 CHRYSLER</t>
  </si>
  <si>
    <t>2A8HR541X9R6655265</t>
  </si>
  <si>
    <t>2005 MAZDA</t>
  </si>
  <si>
    <t>JM1BK12F351245662</t>
  </si>
  <si>
    <t>1B3EL46X36N106304</t>
  </si>
  <si>
    <t xml:space="preserve">2008 CHEVROLET </t>
  </si>
  <si>
    <t>2G1WB58K189252826</t>
  </si>
  <si>
    <t>1994 CHEVROLET</t>
  </si>
  <si>
    <t>2G1FP22S2R2221121</t>
  </si>
  <si>
    <t>1999 HONDA ACC</t>
  </si>
  <si>
    <t>1HGCG6658XA023370</t>
  </si>
  <si>
    <t>2018 DODGE JNY</t>
  </si>
  <si>
    <t>3C4PDCAB4JT363832</t>
  </si>
  <si>
    <t>1C3LC46KX7N553907</t>
  </si>
  <si>
    <t>2008 CHEVROLET</t>
  </si>
  <si>
    <t>2G1WT58K589201164</t>
  </si>
  <si>
    <t>2009 DODGE</t>
  </si>
  <si>
    <t>2B3LJ74W19H527444</t>
  </si>
  <si>
    <t xml:space="preserve">2018 CHEVROLET </t>
  </si>
  <si>
    <t>1G1B35SM1J7116252</t>
  </si>
  <si>
    <t>2017 CHRYSLER</t>
  </si>
  <si>
    <t>2C4RC1EG0HR511414</t>
  </si>
  <si>
    <t>2007 HAULMARK</t>
  </si>
  <si>
    <t>16HCB12157H161823</t>
  </si>
  <si>
    <t>2006 CHEVROLET</t>
  </si>
  <si>
    <t>1GNDT13S962247114</t>
  </si>
  <si>
    <t>2000 DODGE</t>
  </si>
  <si>
    <t>1B3ES46C0YD624458</t>
  </si>
  <si>
    <t>2008 LINCOLN</t>
  </si>
  <si>
    <t>5LMFU28508LJ17851</t>
  </si>
  <si>
    <t>2017 DODGE JNY</t>
  </si>
  <si>
    <t>3C4PDDEGXHT639520</t>
  </si>
  <si>
    <t>1G2NE52E05M125498</t>
  </si>
  <si>
    <t>2003 BMW 760</t>
  </si>
  <si>
    <t>WBAGN83473DK10277</t>
  </si>
  <si>
    <t>1G1JF12T4W7152445</t>
  </si>
  <si>
    <t>2006 DODGE CHA</t>
  </si>
  <si>
    <t>2B3KA53H66H248022</t>
  </si>
  <si>
    <t>2003 CHEVROLET</t>
  </si>
  <si>
    <t>1G1ND52J63M724424</t>
  </si>
  <si>
    <t>1999 OLDSMOBILE</t>
  </si>
  <si>
    <t>1G3HN52KOX4804642</t>
  </si>
  <si>
    <t>2001 FORD TAURUS</t>
  </si>
  <si>
    <t>1FAFP53U01A155280</t>
  </si>
  <si>
    <t>2000 CHRYSLER</t>
  </si>
  <si>
    <t>1C4GP44G4YB790881</t>
  </si>
  <si>
    <t>2004 BUICK</t>
  </si>
  <si>
    <t>3G5DB03E74S509513</t>
  </si>
  <si>
    <t>2018 JEEP CHK</t>
  </si>
  <si>
    <t>1C4RJFAG6JC103698</t>
  </si>
  <si>
    <t>2013 CHRYSLER 200</t>
  </si>
  <si>
    <t>1C3CCBCG7DN711927</t>
  </si>
  <si>
    <t xml:space="preserve">2009 CHRYSLER </t>
  </si>
  <si>
    <t>1C3LC46B79N536999</t>
  </si>
  <si>
    <t>1999 GMC</t>
  </si>
  <si>
    <t>2GTEC19V2X1536514</t>
  </si>
  <si>
    <t>2005 TOYOTA MTX</t>
  </si>
  <si>
    <t>2T1KR32E65C552608</t>
  </si>
  <si>
    <t>9:00AM</t>
  </si>
  <si>
    <t>5997 CANIFF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</si>
</sst>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1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4" fontId="11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left"/>
    </xf>
    <xf numFmtId="164" fontId="0" fillId="34" borderId="10" xfId="0" applyNumberFormat="1" applyFill="1" applyBorder="1" applyAlignment="1">
      <alignment horizontal="left"/>
    </xf>
    <xf numFmtId="14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169" fontId="6" fillId="0" borderId="10" xfId="0" applyNumberFormat="1" applyFont="1" applyBorder="1" applyAlignment="1">
      <alignment horizontal="left"/>
    </xf>
    <xf numFmtId="169" fontId="0" fillId="0" borderId="10" xfId="0" applyNumberFormat="1" applyBorder="1" applyAlignment="1">
      <alignment horizontal="left"/>
    </xf>
    <xf numFmtId="169" fontId="1" fillId="0" borderId="10" xfId="0" applyNumberFormat="1" applyFont="1" applyBorder="1" applyAlignment="1">
      <alignment horizontal="left"/>
    </xf>
    <xf numFmtId="169" fontId="0" fillId="33" borderId="10" xfId="0" applyNumberFormat="1" applyFill="1" applyBorder="1" applyAlignment="1">
      <alignment horizontal="left"/>
    </xf>
    <xf numFmtId="169" fontId="4" fillId="33" borderId="10" xfId="0" applyNumberFormat="1" applyFont="1" applyFill="1" applyBorder="1" applyAlignment="1">
      <alignment horizontal="left"/>
    </xf>
    <xf numFmtId="169" fontId="6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1" fillId="0" borderId="10" xfId="0" applyNumberFormat="1" applyFont="1" applyBorder="1" applyAlignment="1">
      <alignment/>
    </xf>
    <xf numFmtId="169" fontId="0" fillId="33" borderId="10" xfId="0" applyNumberForma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14" fontId="11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169" fontId="0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20" fontId="1" fillId="0" borderId="10" xfId="0" applyNumberFormat="1" applyFont="1" applyBorder="1" applyAlignment="1">
      <alignment/>
    </xf>
    <xf numFmtId="14" fontId="0" fillId="0" borderId="10" xfId="0" applyNumberForma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40"/>
  <sheetViews>
    <sheetView showZeros="0" tabSelected="1" zoomScale="200" zoomScaleNormal="200" zoomScalePageLayoutView="0" workbookViewId="0" topLeftCell="A1">
      <selection activeCell="B3" sqref="B3"/>
    </sheetView>
  </sheetViews>
  <sheetFormatPr defaultColWidth="9.140625" defaultRowHeight="13.5" customHeight="1"/>
  <cols>
    <col min="1" max="1" width="4.00390625" style="52" customWidth="1"/>
    <col min="2" max="2" width="12.8515625" style="17" customWidth="1"/>
    <col min="3" max="3" width="19.28125" style="15" customWidth="1"/>
    <col min="4" max="4" width="23.421875" style="19" customWidth="1"/>
    <col min="5" max="5" width="11.57421875" style="15" customWidth="1"/>
    <col min="6" max="6" width="14.28125" style="19" customWidth="1"/>
    <col min="7" max="7" width="9.8515625" style="63" customWidth="1"/>
    <col min="8" max="8" width="8.57421875" style="63" customWidth="1"/>
    <col min="9" max="9" width="15.421875" style="15" customWidth="1"/>
    <col min="10" max="10" width="12.57421875" style="68" customWidth="1"/>
  </cols>
  <sheetData>
    <row r="1" spans="2:10" s="6" customFormat="1" ht="17.25" customHeight="1">
      <c r="B1" s="8" t="s">
        <v>0</v>
      </c>
      <c r="C1" s="80"/>
      <c r="D1" s="80"/>
      <c r="E1" s="80"/>
      <c r="F1" s="80"/>
      <c r="G1" s="81"/>
      <c r="H1" s="81"/>
      <c r="I1" s="81"/>
      <c r="J1" s="82"/>
    </row>
    <row r="2" spans="2:6" ht="18">
      <c r="B2" s="75" t="s">
        <v>1</v>
      </c>
      <c r="C2" s="76" t="s">
        <v>59</v>
      </c>
      <c r="D2" s="77" t="s">
        <v>7</v>
      </c>
      <c r="E2" s="78">
        <v>43838</v>
      </c>
      <c r="F2" s="79"/>
    </row>
    <row r="3" spans="3:5" ht="13.5" customHeight="1">
      <c r="C3" s="18" t="s">
        <v>238</v>
      </c>
      <c r="E3" s="89" t="s">
        <v>49</v>
      </c>
    </row>
    <row r="4" spans="1:10" ht="13.5" customHeight="1">
      <c r="A4" s="60" t="s">
        <v>41</v>
      </c>
      <c r="B4" s="20"/>
      <c r="C4" s="21" t="s">
        <v>4</v>
      </c>
      <c r="D4" s="22" t="s">
        <v>2</v>
      </c>
      <c r="E4" s="21"/>
      <c r="F4" s="22"/>
      <c r="G4" s="64"/>
      <c r="H4" s="64"/>
      <c r="I4" s="21"/>
      <c r="J4" s="69"/>
    </row>
    <row r="5" spans="1:6" ht="13.5" customHeight="1">
      <c r="A5" s="52">
        <v>1</v>
      </c>
      <c r="C5" s="29" t="s">
        <v>60</v>
      </c>
      <c r="D5" s="83" t="s">
        <v>61</v>
      </c>
      <c r="F5" s="37"/>
    </row>
    <row r="6" spans="1:10" s="5" customFormat="1" ht="13.5" customHeight="1">
      <c r="A6" s="55"/>
      <c r="B6" s="25"/>
      <c r="C6" s="26"/>
      <c r="D6" s="27"/>
      <c r="E6" s="26"/>
      <c r="F6" s="32"/>
      <c r="G6" s="63"/>
      <c r="H6" s="65"/>
      <c r="I6" s="31"/>
      <c r="J6" s="70"/>
    </row>
    <row r="7" spans="1:6" ht="13.5" customHeight="1">
      <c r="A7" s="52">
        <v>2</v>
      </c>
      <c r="C7" s="29" t="s">
        <v>62</v>
      </c>
      <c r="D7" s="83" t="s">
        <v>63</v>
      </c>
      <c r="F7" s="37"/>
    </row>
    <row r="8" spans="1:10" s="5" customFormat="1" ht="13.5" customHeight="1">
      <c r="A8" s="55"/>
      <c r="B8" s="30"/>
      <c r="C8" s="31"/>
      <c r="D8" s="32"/>
      <c r="E8" s="31"/>
      <c r="F8" s="32"/>
      <c r="G8" s="63"/>
      <c r="H8" s="65"/>
      <c r="I8" s="31"/>
      <c r="J8" s="70"/>
    </row>
    <row r="9" spans="1:6" ht="13.5" customHeight="1">
      <c r="A9" s="52">
        <v>3</v>
      </c>
      <c r="C9" s="29" t="s">
        <v>64</v>
      </c>
      <c r="D9" s="83" t="s">
        <v>65</v>
      </c>
      <c r="F9" s="90"/>
    </row>
    <row r="10" spans="1:10" s="5" customFormat="1" ht="13.5" customHeight="1">
      <c r="A10" s="55"/>
      <c r="B10" s="30"/>
      <c r="C10" s="31"/>
      <c r="D10" s="32"/>
      <c r="E10" s="31"/>
      <c r="F10" s="32"/>
      <c r="G10" s="63"/>
      <c r="H10" s="65"/>
      <c r="I10" s="31"/>
      <c r="J10" s="70"/>
    </row>
    <row r="11" spans="1:6" ht="13.5" customHeight="1">
      <c r="A11" s="52">
        <v>4</v>
      </c>
      <c r="C11" s="29" t="s">
        <v>67</v>
      </c>
      <c r="D11" s="83" t="s">
        <v>68</v>
      </c>
      <c r="F11" s="37"/>
    </row>
    <row r="12" spans="1:10" s="4" customFormat="1" ht="13.5" customHeight="1">
      <c r="A12" s="54"/>
      <c r="B12" s="30"/>
      <c r="C12" s="31"/>
      <c r="D12" s="32"/>
      <c r="E12" s="31"/>
      <c r="F12" s="32"/>
      <c r="G12" s="63"/>
      <c r="H12" s="66"/>
      <c r="I12" s="26"/>
      <c r="J12" s="71"/>
    </row>
    <row r="13" spans="1:6" ht="13.5" customHeight="1">
      <c r="A13" s="52">
        <v>5</v>
      </c>
      <c r="C13" s="29" t="s">
        <v>69</v>
      </c>
      <c r="D13" s="83" t="s">
        <v>70</v>
      </c>
      <c r="F13" s="37"/>
    </row>
    <row r="14" spans="1:10" s="5" customFormat="1" ht="13.5" customHeight="1">
      <c r="A14" s="55"/>
      <c r="B14" s="25"/>
      <c r="C14" s="26"/>
      <c r="D14" s="27"/>
      <c r="E14" s="26"/>
      <c r="F14" s="32"/>
      <c r="G14" s="63"/>
      <c r="H14" s="65"/>
      <c r="I14" s="31"/>
      <c r="J14" s="70"/>
    </row>
    <row r="15" spans="1:6" ht="13.5" customHeight="1">
      <c r="A15" s="52">
        <v>6</v>
      </c>
      <c r="C15" s="29" t="s">
        <v>54</v>
      </c>
      <c r="D15" s="83" t="s">
        <v>66</v>
      </c>
      <c r="F15" s="37"/>
    </row>
    <row r="16" spans="1:10" s="5" customFormat="1" ht="13.5" customHeight="1">
      <c r="A16" s="55"/>
      <c r="B16" s="30"/>
      <c r="C16" s="31"/>
      <c r="D16" s="32"/>
      <c r="E16" s="31"/>
      <c r="F16" s="32"/>
      <c r="G16" s="63"/>
      <c r="H16" s="65"/>
      <c r="I16" s="31"/>
      <c r="J16" s="70"/>
    </row>
    <row r="17" spans="1:6" ht="13.5" customHeight="1">
      <c r="A17" s="52">
        <v>7</v>
      </c>
      <c r="C17" s="29" t="s">
        <v>71</v>
      </c>
      <c r="D17" s="83" t="s">
        <v>72</v>
      </c>
      <c r="F17" s="37"/>
    </row>
    <row r="18" spans="1:10" s="5" customFormat="1" ht="13.5" customHeight="1">
      <c r="A18" s="55"/>
      <c r="B18" s="30"/>
      <c r="C18" s="31"/>
      <c r="D18" s="32"/>
      <c r="E18" s="31"/>
      <c r="F18" s="32"/>
      <c r="G18" s="63"/>
      <c r="H18" s="65"/>
      <c r="I18" s="31"/>
      <c r="J18" s="70"/>
    </row>
    <row r="19" spans="1:6" ht="13.5" customHeight="1">
      <c r="A19" s="52">
        <v>8</v>
      </c>
      <c r="C19" s="29" t="s">
        <v>73</v>
      </c>
      <c r="D19" s="83" t="s">
        <v>74</v>
      </c>
      <c r="F19" s="37"/>
    </row>
    <row r="20" spans="1:10" s="5" customFormat="1" ht="13.5" customHeight="1">
      <c r="A20" s="55"/>
      <c r="B20" s="30"/>
      <c r="C20" s="31"/>
      <c r="D20" s="32"/>
      <c r="E20" s="31"/>
      <c r="F20" s="32"/>
      <c r="G20" s="63"/>
      <c r="H20" s="65"/>
      <c r="I20" s="31"/>
      <c r="J20" s="70"/>
    </row>
    <row r="21" spans="1:6" ht="13.5" customHeight="1">
      <c r="A21" s="52">
        <v>9</v>
      </c>
      <c r="C21" s="29" t="s">
        <v>75</v>
      </c>
      <c r="D21" s="83" t="s">
        <v>76</v>
      </c>
      <c r="F21" s="37"/>
    </row>
    <row r="22" spans="1:10" s="5" customFormat="1" ht="13.5" customHeight="1">
      <c r="A22" s="55"/>
      <c r="B22" s="30"/>
      <c r="C22" s="31"/>
      <c r="D22" s="32"/>
      <c r="E22" s="31"/>
      <c r="F22" s="32"/>
      <c r="G22" s="63"/>
      <c r="H22" s="65"/>
      <c r="I22" s="31"/>
      <c r="J22" s="70"/>
    </row>
    <row r="23" spans="1:6" ht="13.5" customHeight="1">
      <c r="A23" s="52">
        <v>10</v>
      </c>
      <c r="C23" s="29" t="s">
        <v>77</v>
      </c>
      <c r="D23" s="83" t="s">
        <v>78</v>
      </c>
      <c r="F23" s="37"/>
    </row>
    <row r="24" spans="1:10" s="5" customFormat="1" ht="13.5" customHeight="1">
      <c r="A24" s="55"/>
      <c r="B24" s="30"/>
      <c r="C24" s="31"/>
      <c r="D24" s="32"/>
      <c r="E24" s="31"/>
      <c r="F24" s="32"/>
      <c r="G24" s="63"/>
      <c r="H24" s="65"/>
      <c r="I24" s="31"/>
      <c r="J24" s="70"/>
    </row>
    <row r="25" spans="1:6" ht="13.5" customHeight="1">
      <c r="A25" s="52">
        <v>11</v>
      </c>
      <c r="C25" s="29" t="s">
        <v>79</v>
      </c>
      <c r="D25" s="83">
        <v>36200973</v>
      </c>
      <c r="F25" s="37"/>
    </row>
    <row r="26" spans="1:10" s="5" customFormat="1" ht="13.5" customHeight="1">
      <c r="A26" s="55"/>
      <c r="B26" s="30"/>
      <c r="C26" s="31"/>
      <c r="D26" s="32"/>
      <c r="E26" s="31"/>
      <c r="F26" s="32"/>
      <c r="G26" s="63"/>
      <c r="H26" s="65"/>
      <c r="I26" s="31"/>
      <c r="J26" s="70"/>
    </row>
    <row r="27" spans="1:6" ht="13.5" customHeight="1">
      <c r="A27" s="52">
        <v>12</v>
      </c>
      <c r="C27" s="29" t="s">
        <v>80</v>
      </c>
      <c r="D27" s="83" t="s">
        <v>81</v>
      </c>
      <c r="F27" s="37"/>
    </row>
    <row r="28" spans="1:10" s="5" customFormat="1" ht="13.5" customHeight="1">
      <c r="A28" s="55"/>
      <c r="B28" s="30"/>
      <c r="C28" s="31"/>
      <c r="D28" s="32"/>
      <c r="E28" s="31"/>
      <c r="F28" s="32"/>
      <c r="G28" s="63"/>
      <c r="H28" s="65"/>
      <c r="I28" s="31"/>
      <c r="J28" s="70"/>
    </row>
    <row r="29" spans="1:6" ht="13.5" customHeight="1">
      <c r="A29" s="52">
        <v>13</v>
      </c>
      <c r="C29" s="29" t="s">
        <v>82</v>
      </c>
      <c r="D29" s="83" t="s">
        <v>83</v>
      </c>
      <c r="F29" s="37"/>
    </row>
    <row r="30" spans="1:10" s="5" customFormat="1" ht="13.5" customHeight="1">
      <c r="A30" s="55"/>
      <c r="F30" s="32"/>
      <c r="G30" s="63"/>
      <c r="H30" s="65"/>
      <c r="I30" s="31"/>
      <c r="J30" s="70"/>
    </row>
    <row r="31" spans="1:6" ht="13.5" customHeight="1">
      <c r="A31" s="52">
        <v>14</v>
      </c>
      <c r="C31" s="29" t="s">
        <v>51</v>
      </c>
      <c r="D31" s="83" t="s">
        <v>84</v>
      </c>
      <c r="F31" s="37"/>
    </row>
    <row r="32" spans="1:10" s="5" customFormat="1" ht="13.5" customHeight="1">
      <c r="A32" s="55"/>
      <c r="B32" s="30"/>
      <c r="C32" s="31"/>
      <c r="D32" s="32"/>
      <c r="E32" s="31"/>
      <c r="F32" s="32"/>
      <c r="G32" s="63"/>
      <c r="H32" s="65"/>
      <c r="I32" s="31"/>
      <c r="J32" s="70"/>
    </row>
    <row r="33" spans="1:6" ht="13.5" customHeight="1">
      <c r="A33" s="52">
        <v>15</v>
      </c>
      <c r="C33" s="29" t="s">
        <v>85</v>
      </c>
      <c r="D33" s="83" t="s">
        <v>86</v>
      </c>
      <c r="F33" s="37"/>
    </row>
    <row r="34" spans="1:10" s="5" customFormat="1" ht="13.5" customHeight="1">
      <c r="A34" s="55"/>
      <c r="B34" s="30"/>
      <c r="C34" s="31"/>
      <c r="D34" s="32"/>
      <c r="E34" s="31"/>
      <c r="F34" s="32"/>
      <c r="G34" s="63"/>
      <c r="H34" s="65"/>
      <c r="I34" s="31"/>
      <c r="J34" s="70"/>
    </row>
    <row r="35" spans="2:10" ht="18">
      <c r="B35" s="8" t="s">
        <v>0</v>
      </c>
      <c r="J35" s="72" t="s">
        <v>42</v>
      </c>
    </row>
    <row r="36" spans="2:5" ht="18">
      <c r="B36" s="12" t="s">
        <v>1</v>
      </c>
      <c r="C36" s="13" t="s">
        <v>59</v>
      </c>
      <c r="D36" s="73" t="s">
        <v>7</v>
      </c>
      <c r="E36" s="38">
        <f>$E$2</f>
        <v>43838</v>
      </c>
    </row>
    <row r="37" spans="3:5" ht="18">
      <c r="C37" s="18" t="s">
        <v>238</v>
      </c>
      <c r="D37" s="86"/>
      <c r="E37" s="21" t="s">
        <v>49</v>
      </c>
    </row>
    <row r="38" spans="1:10" ht="13.5" customHeight="1">
      <c r="A38" s="60" t="s">
        <v>41</v>
      </c>
      <c r="B38" s="20"/>
      <c r="C38" s="21" t="s">
        <v>4</v>
      </c>
      <c r="D38" s="22" t="s">
        <v>2</v>
      </c>
      <c r="E38" s="21"/>
      <c r="F38" s="22"/>
      <c r="G38" s="64"/>
      <c r="H38" s="64"/>
      <c r="I38" s="21"/>
      <c r="J38" s="69"/>
    </row>
    <row r="39" spans="1:6" ht="13.5" customHeight="1">
      <c r="A39" s="52">
        <v>16</v>
      </c>
      <c r="C39" s="29" t="s">
        <v>87</v>
      </c>
      <c r="D39" s="83" t="s">
        <v>88</v>
      </c>
      <c r="F39" s="37"/>
    </row>
    <row r="40" spans="1:10" s="5" customFormat="1" ht="13.5" customHeight="1">
      <c r="A40" s="55"/>
      <c r="B40" s="25"/>
      <c r="C40" s="26"/>
      <c r="D40" s="27"/>
      <c r="E40" s="26"/>
      <c r="F40" s="32"/>
      <c r="G40" s="63"/>
      <c r="H40" s="65"/>
      <c r="I40" s="31"/>
      <c r="J40" s="70"/>
    </row>
    <row r="41" spans="1:6" ht="13.5" customHeight="1">
      <c r="A41" s="52">
        <v>17</v>
      </c>
      <c r="C41" s="29" t="s">
        <v>89</v>
      </c>
      <c r="D41" s="83" t="s">
        <v>90</v>
      </c>
      <c r="F41" s="37"/>
    </row>
    <row r="42" spans="1:10" s="5" customFormat="1" ht="13.5" customHeight="1">
      <c r="A42" s="55"/>
      <c r="B42" s="30"/>
      <c r="C42" s="31"/>
      <c r="D42" s="32"/>
      <c r="E42" s="31"/>
      <c r="F42" s="32"/>
      <c r="G42" s="63"/>
      <c r="H42" s="65"/>
      <c r="I42" s="31"/>
      <c r="J42" s="70"/>
    </row>
    <row r="43" spans="1:6" ht="13.5" customHeight="1">
      <c r="A43" s="52">
        <v>18</v>
      </c>
      <c r="C43" s="29" t="s">
        <v>58</v>
      </c>
      <c r="D43" s="83" t="s">
        <v>91</v>
      </c>
      <c r="F43" s="37"/>
    </row>
    <row r="44" spans="1:10" s="5" customFormat="1" ht="13.5" customHeight="1">
      <c r="A44" s="55"/>
      <c r="B44" s="30"/>
      <c r="C44" s="31"/>
      <c r="D44" s="32"/>
      <c r="E44" s="31"/>
      <c r="F44" s="32"/>
      <c r="G44" s="63"/>
      <c r="H44" s="65"/>
      <c r="I44" s="31"/>
      <c r="J44" s="70"/>
    </row>
    <row r="45" spans="1:6" ht="13.5" customHeight="1">
      <c r="A45" s="52">
        <v>19</v>
      </c>
      <c r="C45" s="29" t="s">
        <v>92</v>
      </c>
      <c r="D45" s="83" t="s">
        <v>93</v>
      </c>
      <c r="F45" s="37"/>
    </row>
    <row r="46" spans="1:10" s="5" customFormat="1" ht="13.5" customHeight="1">
      <c r="A46" s="55"/>
      <c r="B46" s="30"/>
      <c r="C46" s="31"/>
      <c r="D46" s="32"/>
      <c r="E46" s="31"/>
      <c r="F46" s="32"/>
      <c r="G46" s="63"/>
      <c r="H46" s="65"/>
      <c r="I46" s="31"/>
      <c r="J46" s="70"/>
    </row>
    <row r="47" spans="1:6" ht="13.5" customHeight="1">
      <c r="A47" s="52">
        <v>20</v>
      </c>
      <c r="C47" s="29" t="s">
        <v>94</v>
      </c>
      <c r="D47" s="83" t="s">
        <v>95</v>
      </c>
      <c r="F47" s="37"/>
    </row>
    <row r="48" spans="1:10" s="5" customFormat="1" ht="13.5" customHeight="1">
      <c r="A48" s="55"/>
      <c r="B48" s="25"/>
      <c r="C48" s="26"/>
      <c r="D48" s="27"/>
      <c r="E48" s="26"/>
      <c r="F48" s="32"/>
      <c r="G48" s="63"/>
      <c r="H48" s="65"/>
      <c r="I48" s="31"/>
      <c r="J48" s="70"/>
    </row>
    <row r="49" spans="1:6" ht="13.5" customHeight="1">
      <c r="A49" s="52">
        <v>21</v>
      </c>
      <c r="C49" s="29" t="s">
        <v>96</v>
      </c>
      <c r="D49" s="83" t="s">
        <v>97</v>
      </c>
      <c r="F49" s="37"/>
    </row>
    <row r="50" spans="1:10" s="5" customFormat="1" ht="13.5" customHeight="1">
      <c r="A50" s="55"/>
      <c r="B50" s="30"/>
      <c r="C50" s="31"/>
      <c r="D50" s="32"/>
      <c r="E50" s="31"/>
      <c r="F50" s="32"/>
      <c r="G50" s="63"/>
      <c r="H50" s="65"/>
      <c r="I50" s="31"/>
      <c r="J50" s="70"/>
    </row>
    <row r="51" spans="1:6" ht="13.5" customHeight="1">
      <c r="A51" s="52">
        <v>22</v>
      </c>
      <c r="C51" s="29" t="s">
        <v>57</v>
      </c>
      <c r="D51" s="29" t="s">
        <v>98</v>
      </c>
      <c r="F51" s="37"/>
    </row>
    <row r="52" spans="1:10" s="5" customFormat="1" ht="13.5" customHeight="1">
      <c r="A52" s="55"/>
      <c r="B52" s="30"/>
      <c r="C52" s="31"/>
      <c r="D52" s="32"/>
      <c r="E52" s="31"/>
      <c r="F52" s="32"/>
      <c r="G52" s="63"/>
      <c r="H52" s="65"/>
      <c r="I52" s="31"/>
      <c r="J52" s="70"/>
    </row>
    <row r="53" spans="1:6" ht="13.5" customHeight="1">
      <c r="A53" s="52">
        <v>23</v>
      </c>
      <c r="C53" s="29" t="s">
        <v>99</v>
      </c>
      <c r="D53" s="83" t="s">
        <v>100</v>
      </c>
      <c r="F53" s="37"/>
    </row>
    <row r="54" spans="1:10" s="5" customFormat="1" ht="13.5" customHeight="1">
      <c r="A54" s="55"/>
      <c r="B54" s="30"/>
      <c r="C54" s="31"/>
      <c r="D54" s="32"/>
      <c r="E54" s="31"/>
      <c r="F54" s="32"/>
      <c r="G54" s="63"/>
      <c r="H54" s="65"/>
      <c r="I54" s="31"/>
      <c r="J54" s="70"/>
    </row>
    <row r="55" spans="1:6" ht="13.5" customHeight="1">
      <c r="A55" s="52">
        <v>24</v>
      </c>
      <c r="C55" s="29" t="s">
        <v>101</v>
      </c>
      <c r="D55" s="83" t="s">
        <v>102</v>
      </c>
      <c r="F55" s="37"/>
    </row>
    <row r="56" spans="1:10" s="5" customFormat="1" ht="13.5" customHeight="1">
      <c r="A56" s="55"/>
      <c r="B56" s="30"/>
      <c r="C56" s="31"/>
      <c r="D56" s="32"/>
      <c r="E56" s="31"/>
      <c r="F56" s="32"/>
      <c r="G56" s="63"/>
      <c r="H56" s="65"/>
      <c r="I56" s="31"/>
      <c r="J56" s="70"/>
    </row>
    <row r="57" spans="1:6" ht="13.5" customHeight="1">
      <c r="A57" s="52">
        <v>25</v>
      </c>
      <c r="C57" s="29" t="s">
        <v>103</v>
      </c>
      <c r="D57" s="83" t="s">
        <v>104</v>
      </c>
      <c r="F57" s="37"/>
    </row>
    <row r="58" spans="1:10" s="5" customFormat="1" ht="13.5" customHeight="1">
      <c r="A58" s="55"/>
      <c r="B58" s="30"/>
      <c r="C58" s="31"/>
      <c r="D58" s="32"/>
      <c r="E58" s="31"/>
      <c r="F58" s="32"/>
      <c r="G58" s="63"/>
      <c r="H58" s="65"/>
      <c r="I58" s="31"/>
      <c r="J58" s="70"/>
    </row>
    <row r="59" spans="1:6" ht="13.5" customHeight="1">
      <c r="A59" s="52">
        <v>26</v>
      </c>
      <c r="C59" s="29" t="s">
        <v>105</v>
      </c>
      <c r="D59" s="83" t="s">
        <v>106</v>
      </c>
      <c r="F59" s="37"/>
    </row>
    <row r="60" spans="1:10" s="5" customFormat="1" ht="13.5" customHeight="1">
      <c r="A60" s="55"/>
      <c r="B60" s="30"/>
      <c r="C60" s="31"/>
      <c r="D60" s="32"/>
      <c r="E60" s="31"/>
      <c r="F60" s="32"/>
      <c r="G60" s="63"/>
      <c r="H60" s="65"/>
      <c r="I60" s="31"/>
      <c r="J60" s="70"/>
    </row>
    <row r="61" spans="1:6" ht="13.5" customHeight="1">
      <c r="A61" s="52">
        <v>27</v>
      </c>
      <c r="C61" s="29" t="s">
        <v>56</v>
      </c>
      <c r="D61" s="83" t="s">
        <v>107</v>
      </c>
      <c r="F61" s="37"/>
    </row>
    <row r="62" spans="1:10" s="5" customFormat="1" ht="13.5" customHeight="1">
      <c r="A62" s="55"/>
      <c r="B62" s="30"/>
      <c r="C62" s="31"/>
      <c r="D62" s="32"/>
      <c r="E62" s="31"/>
      <c r="F62" s="32"/>
      <c r="G62" s="63"/>
      <c r="H62" s="65"/>
      <c r="I62" s="31"/>
      <c r="J62" s="70"/>
    </row>
    <row r="63" spans="1:6" ht="13.5" customHeight="1">
      <c r="A63" s="52">
        <v>28</v>
      </c>
      <c r="C63" s="29" t="s">
        <v>108</v>
      </c>
      <c r="D63" s="83" t="s">
        <v>109</v>
      </c>
      <c r="F63" s="37"/>
    </row>
    <row r="64" spans="1:10" s="5" customFormat="1" ht="13.5" customHeight="1">
      <c r="A64" s="55"/>
      <c r="F64" s="32"/>
      <c r="G64" s="63"/>
      <c r="H64" s="65"/>
      <c r="I64" s="31"/>
      <c r="J64" s="70"/>
    </row>
    <row r="65" spans="1:6" ht="13.5" customHeight="1">
      <c r="A65" s="52">
        <v>29</v>
      </c>
      <c r="C65" s="29" t="s">
        <v>110</v>
      </c>
      <c r="D65" s="83" t="s">
        <v>111</v>
      </c>
      <c r="F65" s="37"/>
    </row>
    <row r="66" spans="1:10" s="5" customFormat="1" ht="13.5" customHeight="1">
      <c r="A66" s="55"/>
      <c r="B66" s="30"/>
      <c r="C66" s="31"/>
      <c r="D66" s="32"/>
      <c r="E66" s="31"/>
      <c r="F66" s="32"/>
      <c r="G66" s="63"/>
      <c r="H66" s="65"/>
      <c r="I66" s="31"/>
      <c r="J66" s="70"/>
    </row>
    <row r="67" spans="1:6" ht="13.5" customHeight="1">
      <c r="A67" s="52">
        <v>30</v>
      </c>
      <c r="C67" s="29" t="s">
        <v>112</v>
      </c>
      <c r="D67" s="83" t="s">
        <v>113</v>
      </c>
      <c r="F67" s="37"/>
    </row>
    <row r="68" spans="1:10" s="5" customFormat="1" ht="13.5" customHeight="1">
      <c r="A68" s="55"/>
      <c r="B68" s="30"/>
      <c r="C68" s="31"/>
      <c r="D68" s="32"/>
      <c r="E68" s="31"/>
      <c r="F68" s="32"/>
      <c r="G68" s="63">
        <f>IF(F68&gt;1/1/2000,IF($E$2&lt;=(F68+2),75,($E$2-(F68+2))*8+75),)</f>
        <v>0</v>
      </c>
      <c r="H68" s="65"/>
      <c r="I68" s="31"/>
      <c r="J68" s="70"/>
    </row>
    <row r="69" spans="1:10" s="6" customFormat="1" ht="18">
      <c r="A69" s="56"/>
      <c r="B69" s="8" t="s">
        <v>0</v>
      </c>
      <c r="C69" s="9"/>
      <c r="D69" s="10"/>
      <c r="E69" s="9"/>
      <c r="F69" s="10"/>
      <c r="G69" s="62"/>
      <c r="H69" s="62"/>
      <c r="I69" s="9"/>
      <c r="J69" s="67" t="s">
        <v>20</v>
      </c>
    </row>
    <row r="70" spans="2:5" ht="18">
      <c r="B70" s="12" t="s">
        <v>1</v>
      </c>
      <c r="C70" s="13" t="s">
        <v>59</v>
      </c>
      <c r="D70" s="73" t="s">
        <v>7</v>
      </c>
      <c r="E70" s="38">
        <f>$E$2</f>
        <v>43838</v>
      </c>
    </row>
    <row r="71" spans="3:5" ht="13.5" customHeight="1">
      <c r="C71" s="41" t="s">
        <v>238</v>
      </c>
      <c r="D71" s="42"/>
      <c r="E71" s="84" t="s">
        <v>49</v>
      </c>
    </row>
    <row r="72" spans="2:10" ht="13.5" customHeight="1">
      <c r="B72" s="20"/>
      <c r="C72" s="21" t="s">
        <v>4</v>
      </c>
      <c r="D72" s="22" t="s">
        <v>2</v>
      </c>
      <c r="E72" s="21"/>
      <c r="F72" s="22"/>
      <c r="G72" s="64"/>
      <c r="H72" s="64"/>
      <c r="I72" s="21"/>
      <c r="J72" s="69"/>
    </row>
    <row r="73" spans="1:6" ht="13.5" customHeight="1">
      <c r="A73" s="52">
        <v>31</v>
      </c>
      <c r="C73" s="29" t="s">
        <v>85</v>
      </c>
      <c r="D73" s="83" t="s">
        <v>114</v>
      </c>
      <c r="F73" s="37"/>
    </row>
    <row r="74" spans="1:10" s="5" customFormat="1" ht="13.5" customHeight="1">
      <c r="A74" s="55"/>
      <c r="F74" s="32"/>
      <c r="G74" s="63"/>
      <c r="H74" s="65"/>
      <c r="I74" s="31"/>
      <c r="J74" s="70"/>
    </row>
    <row r="75" spans="1:6" ht="13.5" customHeight="1">
      <c r="A75" s="52">
        <v>32</v>
      </c>
      <c r="B75" s="34"/>
      <c r="C75" s="29" t="s">
        <v>115</v>
      </c>
      <c r="D75" s="83" t="s">
        <v>116</v>
      </c>
      <c r="F75" s="37"/>
    </row>
    <row r="76" spans="1:10" s="5" customFormat="1" ht="13.5" customHeight="1">
      <c r="A76" s="55"/>
      <c r="B76" s="30"/>
      <c r="C76" s="31"/>
      <c r="D76" s="32"/>
      <c r="E76" s="31"/>
      <c r="F76" s="32"/>
      <c r="G76" s="63"/>
      <c r="H76" s="65"/>
      <c r="I76" s="31"/>
      <c r="J76" s="70"/>
    </row>
    <row r="77" spans="1:6" ht="13.5" customHeight="1">
      <c r="A77" s="52">
        <v>33</v>
      </c>
      <c r="C77" s="29" t="s">
        <v>117</v>
      </c>
      <c r="D77" s="83" t="s">
        <v>118</v>
      </c>
      <c r="F77" s="37"/>
    </row>
    <row r="78" spans="1:10" s="5" customFormat="1" ht="13.5" customHeight="1">
      <c r="A78" s="55"/>
      <c r="B78" s="30"/>
      <c r="C78" s="31"/>
      <c r="D78" s="32"/>
      <c r="E78" s="31"/>
      <c r="F78" s="32"/>
      <c r="G78" s="63"/>
      <c r="H78" s="65"/>
      <c r="I78" s="31"/>
      <c r="J78" s="70"/>
    </row>
    <row r="79" spans="1:6" ht="13.5" customHeight="1">
      <c r="A79" s="52">
        <v>34</v>
      </c>
      <c r="C79" s="29" t="s">
        <v>119</v>
      </c>
      <c r="D79" s="83" t="s">
        <v>120</v>
      </c>
      <c r="F79" s="37"/>
    </row>
    <row r="80" spans="1:10" s="5" customFormat="1" ht="13.5" customHeight="1">
      <c r="A80" s="55"/>
      <c r="B80" s="30"/>
      <c r="C80" s="31"/>
      <c r="D80" s="32"/>
      <c r="E80" s="31"/>
      <c r="F80" s="32"/>
      <c r="G80" s="63"/>
      <c r="H80" s="65"/>
      <c r="I80" s="31"/>
      <c r="J80" s="70"/>
    </row>
    <row r="81" spans="1:6" ht="13.5" customHeight="1">
      <c r="A81" s="52">
        <v>35</v>
      </c>
      <c r="C81" s="29" t="s">
        <v>121</v>
      </c>
      <c r="D81" s="83" t="s">
        <v>122</v>
      </c>
      <c r="F81" s="37"/>
    </row>
    <row r="82" spans="1:10" s="5" customFormat="1" ht="13.5" customHeight="1">
      <c r="A82" s="55"/>
      <c r="B82" s="30"/>
      <c r="C82" s="31"/>
      <c r="D82" s="32"/>
      <c r="E82" s="31"/>
      <c r="F82" s="32"/>
      <c r="G82" s="63"/>
      <c r="H82" s="65"/>
      <c r="I82" s="31"/>
      <c r="J82" s="70"/>
    </row>
    <row r="83" spans="1:6" ht="13.5" customHeight="1">
      <c r="A83" s="52">
        <v>36</v>
      </c>
      <c r="C83" s="29" t="s">
        <v>123</v>
      </c>
      <c r="D83" s="83" t="s">
        <v>124</v>
      </c>
      <c r="F83" s="37"/>
    </row>
    <row r="84" spans="1:10" s="5" customFormat="1" ht="13.5" customHeight="1">
      <c r="A84" s="55"/>
      <c r="B84" s="30"/>
      <c r="C84" s="31"/>
      <c r="D84" s="32"/>
      <c r="E84" s="31"/>
      <c r="F84" s="32"/>
      <c r="G84" s="63"/>
      <c r="H84" s="65"/>
      <c r="I84" s="31"/>
      <c r="J84" s="70"/>
    </row>
    <row r="85" spans="1:6" ht="13.5" customHeight="1">
      <c r="A85" s="52">
        <v>37</v>
      </c>
      <c r="C85" s="29" t="s">
        <v>125</v>
      </c>
      <c r="D85" s="83" t="s">
        <v>126</v>
      </c>
      <c r="F85" s="37"/>
    </row>
    <row r="86" spans="1:10" s="5" customFormat="1" ht="13.5" customHeight="1">
      <c r="A86" s="55"/>
      <c r="B86" s="30"/>
      <c r="C86" s="31"/>
      <c r="D86" s="32"/>
      <c r="E86" s="31"/>
      <c r="F86" s="32"/>
      <c r="G86" s="63"/>
      <c r="H86" s="65"/>
      <c r="I86" s="31"/>
      <c r="J86" s="70"/>
    </row>
    <row r="87" spans="1:6" ht="13.5" customHeight="1">
      <c r="A87" s="52">
        <v>38</v>
      </c>
      <c r="C87" s="29" t="s">
        <v>53</v>
      </c>
      <c r="D87" s="83" t="s">
        <v>127</v>
      </c>
      <c r="F87" s="37"/>
    </row>
    <row r="88" spans="1:10" s="5" customFormat="1" ht="13.5" customHeight="1">
      <c r="A88" s="55"/>
      <c r="B88" s="30"/>
      <c r="C88" s="31"/>
      <c r="D88" s="32"/>
      <c r="E88" s="31"/>
      <c r="F88" s="32"/>
      <c r="G88" s="63"/>
      <c r="H88" s="65"/>
      <c r="I88" s="31"/>
      <c r="J88" s="70"/>
    </row>
    <row r="89" spans="1:6" ht="13.5" customHeight="1">
      <c r="A89" s="52">
        <v>39</v>
      </c>
      <c r="C89" s="29" t="s">
        <v>128</v>
      </c>
      <c r="D89" s="83" t="s">
        <v>129</v>
      </c>
      <c r="F89" s="37"/>
    </row>
    <row r="90" spans="1:10" s="5" customFormat="1" ht="13.5" customHeight="1">
      <c r="A90" s="55"/>
      <c r="B90" s="30"/>
      <c r="C90" s="31"/>
      <c r="D90" s="32"/>
      <c r="E90" s="31"/>
      <c r="F90" s="32"/>
      <c r="G90" s="63"/>
      <c r="H90" s="65"/>
      <c r="I90" s="31"/>
      <c r="J90" s="70"/>
    </row>
    <row r="91" spans="1:6" ht="13.5" customHeight="1">
      <c r="A91" s="52">
        <v>40</v>
      </c>
      <c r="C91" s="29" t="s">
        <v>130</v>
      </c>
      <c r="D91" s="83" t="s">
        <v>131</v>
      </c>
      <c r="F91" s="37"/>
    </row>
    <row r="92" spans="1:10" s="5" customFormat="1" ht="13.5" customHeight="1">
      <c r="A92" s="55"/>
      <c r="B92" s="30"/>
      <c r="C92" s="31"/>
      <c r="D92" s="32"/>
      <c r="E92" s="31"/>
      <c r="F92" s="32"/>
      <c r="G92" s="63"/>
      <c r="H92" s="65"/>
      <c r="I92" s="31"/>
      <c r="J92" s="70"/>
    </row>
    <row r="93" spans="1:6" ht="13.5" customHeight="1">
      <c r="A93" s="52">
        <v>41</v>
      </c>
      <c r="C93" s="29" t="s">
        <v>132</v>
      </c>
      <c r="D93" s="83" t="s">
        <v>133</v>
      </c>
      <c r="F93" s="37"/>
    </row>
    <row r="94" spans="1:10" s="5" customFormat="1" ht="13.5" customHeight="1">
      <c r="A94" s="55"/>
      <c r="B94" s="30"/>
      <c r="C94" s="31"/>
      <c r="D94" s="32"/>
      <c r="E94" s="31"/>
      <c r="F94" s="32"/>
      <c r="G94" s="63"/>
      <c r="H94" s="65"/>
      <c r="I94" s="31"/>
      <c r="J94" s="70"/>
    </row>
    <row r="95" spans="1:6" ht="13.5" customHeight="1">
      <c r="A95" s="52">
        <v>42</v>
      </c>
      <c r="C95" s="29" t="s">
        <v>134</v>
      </c>
      <c r="D95" s="83" t="s">
        <v>135</v>
      </c>
      <c r="F95" s="37"/>
    </row>
    <row r="96" spans="1:10" s="5" customFormat="1" ht="13.5" customHeight="1">
      <c r="A96" s="55"/>
      <c r="B96" s="30"/>
      <c r="C96" s="31"/>
      <c r="D96" s="32"/>
      <c r="E96" s="31"/>
      <c r="F96" s="32"/>
      <c r="G96" s="63"/>
      <c r="H96" s="65"/>
      <c r="I96" s="31"/>
      <c r="J96" s="70"/>
    </row>
    <row r="97" spans="1:6" ht="13.5" customHeight="1">
      <c r="A97" s="52">
        <v>43</v>
      </c>
      <c r="C97" s="29" t="s">
        <v>136</v>
      </c>
      <c r="D97" s="83" t="s">
        <v>137</v>
      </c>
      <c r="F97" s="37"/>
    </row>
    <row r="98" spans="1:10" s="5" customFormat="1" ht="13.5" customHeight="1">
      <c r="A98" s="55"/>
      <c r="B98" s="30"/>
      <c r="C98" s="31"/>
      <c r="D98" s="32"/>
      <c r="E98" s="31"/>
      <c r="F98" s="32"/>
      <c r="G98" s="63"/>
      <c r="H98" s="65"/>
      <c r="I98" s="31"/>
      <c r="J98" s="70"/>
    </row>
    <row r="99" spans="1:6" ht="13.5" customHeight="1">
      <c r="A99" s="52">
        <v>44</v>
      </c>
      <c r="C99" s="29" t="s">
        <v>50</v>
      </c>
      <c r="D99" s="83" t="s">
        <v>138</v>
      </c>
      <c r="F99" s="37"/>
    </row>
    <row r="100" spans="1:10" s="5" customFormat="1" ht="13.5" customHeight="1">
      <c r="A100" s="55"/>
      <c r="B100" s="30"/>
      <c r="C100" s="31"/>
      <c r="D100" s="32"/>
      <c r="E100" s="31"/>
      <c r="F100" s="32"/>
      <c r="G100" s="63"/>
      <c r="H100" s="65"/>
      <c r="I100" s="31"/>
      <c r="J100" s="70"/>
    </row>
    <row r="101" spans="1:6" ht="13.5" customHeight="1">
      <c r="A101" s="52">
        <v>45</v>
      </c>
      <c r="C101" s="29" t="s">
        <v>139</v>
      </c>
      <c r="D101" s="83" t="s">
        <v>140</v>
      </c>
      <c r="F101" s="37"/>
    </row>
    <row r="102" spans="1:10" s="5" customFormat="1" ht="13.5" customHeight="1">
      <c r="A102" s="55"/>
      <c r="B102" s="30"/>
      <c r="C102" s="31"/>
      <c r="D102" s="32"/>
      <c r="E102" s="31"/>
      <c r="F102" s="32"/>
      <c r="G102" s="63">
        <f>IF(F102&gt;1/1/2000,IF($E$2&lt;=(F102+2),75,($E$2-(F102+2))*8+75),)</f>
        <v>0</v>
      </c>
      <c r="H102" s="65"/>
      <c r="I102" s="31"/>
      <c r="J102" s="70"/>
    </row>
    <row r="103" spans="1:10" s="6" customFormat="1" ht="18">
      <c r="A103" s="56"/>
      <c r="B103" s="8" t="s">
        <v>0</v>
      </c>
      <c r="C103" s="9"/>
      <c r="D103" s="10"/>
      <c r="E103" s="9"/>
      <c r="F103" s="10"/>
      <c r="G103" s="62"/>
      <c r="H103" s="62"/>
      <c r="I103" s="9"/>
      <c r="J103" s="67" t="s">
        <v>21</v>
      </c>
    </row>
    <row r="104" spans="2:5" ht="18">
      <c r="B104" s="12" t="s">
        <v>1</v>
      </c>
      <c r="C104" s="13" t="s">
        <v>59</v>
      </c>
      <c r="D104" s="73" t="s">
        <v>7</v>
      </c>
      <c r="E104" s="38"/>
    </row>
    <row r="105" spans="3:5" ht="17.25" customHeight="1">
      <c r="C105" s="41" t="s">
        <v>238</v>
      </c>
      <c r="D105" s="87"/>
      <c r="E105" s="84" t="s">
        <v>49</v>
      </c>
    </row>
    <row r="106" spans="2:10" ht="13.5" customHeight="1">
      <c r="B106" s="20"/>
      <c r="C106" s="21" t="s">
        <v>4</v>
      </c>
      <c r="D106" s="22" t="s">
        <v>2</v>
      </c>
      <c r="E106" s="21"/>
      <c r="F106" s="22"/>
      <c r="G106" s="64"/>
      <c r="H106" s="64"/>
      <c r="I106" s="21"/>
      <c r="J106" s="69"/>
    </row>
    <row r="107" spans="1:6" ht="13.5" customHeight="1">
      <c r="A107" s="52">
        <v>46</v>
      </c>
      <c r="C107" s="29" t="s">
        <v>141</v>
      </c>
      <c r="D107" s="83" t="s">
        <v>142</v>
      </c>
      <c r="F107" s="37"/>
    </row>
    <row r="108" spans="1:10" s="5" customFormat="1" ht="13.5" customHeight="1">
      <c r="A108" s="55"/>
      <c r="B108" s="30"/>
      <c r="C108" s="31"/>
      <c r="D108" s="32"/>
      <c r="E108" s="31"/>
      <c r="F108" s="32"/>
      <c r="G108" s="63"/>
      <c r="H108" s="65"/>
      <c r="I108" s="31"/>
      <c r="J108" s="70"/>
    </row>
    <row r="109" spans="1:6" ht="13.5" customHeight="1">
      <c r="A109" s="52">
        <v>47</v>
      </c>
      <c r="C109" s="29" t="s">
        <v>143</v>
      </c>
      <c r="D109" s="83" t="s">
        <v>144</v>
      </c>
      <c r="F109" s="37"/>
    </row>
    <row r="110" spans="1:10" s="5" customFormat="1" ht="13.5" customHeight="1">
      <c r="A110" s="55"/>
      <c r="B110" s="30"/>
      <c r="C110" s="31"/>
      <c r="D110" s="32"/>
      <c r="E110" s="31"/>
      <c r="F110" s="32"/>
      <c r="G110" s="63"/>
      <c r="H110" s="65"/>
      <c r="I110" s="31"/>
      <c r="J110" s="70"/>
    </row>
    <row r="111" spans="1:8" ht="13.5" customHeight="1">
      <c r="A111" s="52">
        <v>48</v>
      </c>
      <c r="C111" s="29" t="s">
        <v>145</v>
      </c>
      <c r="D111" s="83" t="s">
        <v>146</v>
      </c>
      <c r="F111" s="37"/>
      <c r="H111" s="85"/>
    </row>
    <row r="112" spans="1:10" s="5" customFormat="1" ht="13.5" customHeight="1">
      <c r="A112" s="55"/>
      <c r="B112" s="30"/>
      <c r="C112" s="31"/>
      <c r="D112" s="32"/>
      <c r="E112" s="31"/>
      <c r="F112" s="32"/>
      <c r="G112" s="63"/>
      <c r="H112" s="65"/>
      <c r="I112" s="31"/>
      <c r="J112" s="70"/>
    </row>
    <row r="113" spans="1:6" ht="13.5" customHeight="1">
      <c r="A113" s="52">
        <v>49</v>
      </c>
      <c r="C113" s="29" t="s">
        <v>147</v>
      </c>
      <c r="D113" s="83" t="s">
        <v>148</v>
      </c>
      <c r="F113" s="37"/>
    </row>
    <row r="114" spans="1:10" s="5" customFormat="1" ht="13.5" customHeight="1">
      <c r="A114" s="55"/>
      <c r="B114" s="30"/>
      <c r="C114" s="31"/>
      <c r="D114" s="32"/>
      <c r="E114" s="31"/>
      <c r="F114" s="32"/>
      <c r="G114" s="63"/>
      <c r="H114" s="65"/>
      <c r="I114" s="31"/>
      <c r="J114" s="70"/>
    </row>
    <row r="115" spans="1:6" ht="13.5" customHeight="1">
      <c r="A115" s="52">
        <v>50</v>
      </c>
      <c r="C115" s="29" t="s">
        <v>85</v>
      </c>
      <c r="D115" s="83" t="s">
        <v>149</v>
      </c>
      <c r="F115" s="37"/>
    </row>
    <row r="116" spans="1:10" s="5" customFormat="1" ht="13.5" customHeight="1">
      <c r="A116" s="55"/>
      <c r="B116" s="30"/>
      <c r="C116" s="31"/>
      <c r="D116" s="32"/>
      <c r="E116" s="31"/>
      <c r="F116" s="32"/>
      <c r="G116" s="63"/>
      <c r="H116" s="65"/>
      <c r="I116" s="31"/>
      <c r="J116" s="70"/>
    </row>
    <row r="117" spans="1:6" ht="13.5" customHeight="1">
      <c r="A117" s="52">
        <v>51</v>
      </c>
      <c r="C117" s="29" t="s">
        <v>150</v>
      </c>
      <c r="D117" s="83" t="s">
        <v>151</v>
      </c>
      <c r="F117" s="37"/>
    </row>
    <row r="118" spans="1:10" s="5" customFormat="1" ht="13.5" customHeight="1">
      <c r="A118" s="55"/>
      <c r="B118" s="30"/>
      <c r="C118" s="31"/>
      <c r="D118" s="32"/>
      <c r="E118" s="31"/>
      <c r="F118" s="32"/>
      <c r="G118" s="63"/>
      <c r="H118" s="65"/>
      <c r="I118" s="31"/>
      <c r="J118" s="70"/>
    </row>
    <row r="119" spans="1:6" ht="13.5" customHeight="1">
      <c r="A119" s="52">
        <v>52</v>
      </c>
      <c r="C119" s="29" t="s">
        <v>152</v>
      </c>
      <c r="D119" s="83" t="s">
        <v>153</v>
      </c>
      <c r="F119" s="37"/>
    </row>
    <row r="120" spans="1:10" s="5" customFormat="1" ht="13.5" customHeight="1">
      <c r="A120" s="55"/>
      <c r="B120" s="30"/>
      <c r="C120" s="31"/>
      <c r="D120" s="32"/>
      <c r="E120" s="31"/>
      <c r="F120" s="32"/>
      <c r="G120" s="63"/>
      <c r="H120" s="65"/>
      <c r="I120" s="31"/>
      <c r="J120" s="70"/>
    </row>
    <row r="121" spans="1:6" ht="13.5" customHeight="1">
      <c r="A121" s="52">
        <v>53</v>
      </c>
      <c r="C121" s="29" t="s">
        <v>52</v>
      </c>
      <c r="D121" s="83" t="s">
        <v>154</v>
      </c>
      <c r="F121" s="37"/>
    </row>
    <row r="122" spans="1:10" s="5" customFormat="1" ht="13.5" customHeight="1">
      <c r="A122" s="55"/>
      <c r="B122" s="30"/>
      <c r="C122" s="31"/>
      <c r="D122" s="32"/>
      <c r="E122" s="31"/>
      <c r="F122" s="32"/>
      <c r="G122" s="63"/>
      <c r="H122" s="65"/>
      <c r="I122" s="31"/>
      <c r="J122" s="70"/>
    </row>
    <row r="123" spans="1:6" ht="13.5" customHeight="1">
      <c r="A123" s="52">
        <v>54</v>
      </c>
      <c r="C123" s="15" t="s">
        <v>155</v>
      </c>
      <c r="D123" s="19" t="s">
        <v>156</v>
      </c>
      <c r="F123" s="37"/>
    </row>
    <row r="124" spans="1:10" s="5" customFormat="1" ht="13.5" customHeight="1">
      <c r="A124" s="55"/>
      <c r="B124" s="30"/>
      <c r="C124" s="31"/>
      <c r="D124" s="32"/>
      <c r="E124" s="31"/>
      <c r="F124" s="32"/>
      <c r="G124" s="63"/>
      <c r="H124" s="65"/>
      <c r="I124" s="31"/>
      <c r="J124" s="70"/>
    </row>
    <row r="125" spans="1:6" ht="13.5" customHeight="1">
      <c r="A125" s="52">
        <v>55</v>
      </c>
      <c r="C125" s="15" t="s">
        <v>157</v>
      </c>
      <c r="D125" s="19" t="s">
        <v>158</v>
      </c>
      <c r="F125" s="37"/>
    </row>
    <row r="126" spans="1:10" s="5" customFormat="1" ht="13.5" customHeight="1">
      <c r="A126" s="55"/>
      <c r="B126" s="30"/>
      <c r="C126" s="31"/>
      <c r="D126" s="32"/>
      <c r="E126" s="31"/>
      <c r="F126" s="32"/>
      <c r="G126" s="63"/>
      <c r="H126" s="65"/>
      <c r="I126" s="31"/>
      <c r="J126" s="70"/>
    </row>
    <row r="127" spans="1:6" ht="13.5" customHeight="1">
      <c r="A127" s="52">
        <v>56</v>
      </c>
      <c r="C127" s="15" t="s">
        <v>159</v>
      </c>
      <c r="D127" s="19" t="s">
        <v>160</v>
      </c>
      <c r="F127" s="37"/>
    </row>
    <row r="128" spans="1:10" s="5" customFormat="1" ht="13.5" customHeight="1">
      <c r="A128" s="55"/>
      <c r="B128" s="30"/>
      <c r="C128" s="31"/>
      <c r="D128" s="32"/>
      <c r="E128" s="31"/>
      <c r="F128" s="32"/>
      <c r="G128" s="63"/>
      <c r="H128" s="65"/>
      <c r="I128" s="31"/>
      <c r="J128" s="70"/>
    </row>
    <row r="129" spans="1:6" ht="13.5" customHeight="1">
      <c r="A129" s="52">
        <v>57</v>
      </c>
      <c r="C129" s="15" t="s">
        <v>161</v>
      </c>
      <c r="D129" s="19" t="s">
        <v>162</v>
      </c>
      <c r="F129" s="37"/>
    </row>
    <row r="130" spans="1:10" s="5" customFormat="1" ht="13.5" customHeight="1">
      <c r="A130" s="55"/>
      <c r="B130" s="30"/>
      <c r="C130" s="31"/>
      <c r="D130" s="32"/>
      <c r="E130" s="31"/>
      <c r="F130" s="32"/>
      <c r="G130" s="63"/>
      <c r="H130" s="65"/>
      <c r="I130" s="31"/>
      <c r="J130" s="70"/>
    </row>
    <row r="131" spans="1:6" ht="13.5" customHeight="1">
      <c r="A131" s="52">
        <v>58</v>
      </c>
      <c r="C131" s="15" t="s">
        <v>163</v>
      </c>
      <c r="D131" s="19" t="s">
        <v>164</v>
      </c>
      <c r="F131" s="37"/>
    </row>
    <row r="132" spans="1:10" s="5" customFormat="1" ht="13.5" customHeight="1">
      <c r="A132" s="55"/>
      <c r="B132" s="30"/>
      <c r="C132" s="31"/>
      <c r="D132" s="32"/>
      <c r="E132" s="31"/>
      <c r="F132" s="32"/>
      <c r="G132" s="63"/>
      <c r="H132" s="65"/>
      <c r="I132" s="31"/>
      <c r="J132" s="70"/>
    </row>
    <row r="133" spans="1:6" ht="13.5" customHeight="1">
      <c r="A133" s="52">
        <v>59</v>
      </c>
      <c r="C133" s="15" t="s">
        <v>165</v>
      </c>
      <c r="D133" s="19" t="s">
        <v>166</v>
      </c>
      <c r="F133" s="37"/>
    </row>
    <row r="134" spans="1:10" s="5" customFormat="1" ht="13.5" customHeight="1">
      <c r="A134" s="55"/>
      <c r="B134" s="30"/>
      <c r="C134" s="31"/>
      <c r="D134" s="32"/>
      <c r="E134" s="31"/>
      <c r="F134" s="32"/>
      <c r="G134" s="63"/>
      <c r="H134" s="65"/>
      <c r="I134" s="31"/>
      <c r="J134" s="70"/>
    </row>
    <row r="135" spans="1:6" ht="13.5" customHeight="1">
      <c r="A135" s="52">
        <v>60</v>
      </c>
      <c r="C135" s="15" t="s">
        <v>167</v>
      </c>
      <c r="D135" s="19" t="s">
        <v>168</v>
      </c>
      <c r="F135" s="37"/>
    </row>
    <row r="136" spans="1:10" s="5" customFormat="1" ht="13.5" customHeight="1">
      <c r="A136" s="55"/>
      <c r="B136" s="30"/>
      <c r="C136" s="31"/>
      <c r="D136" s="32"/>
      <c r="E136" s="31"/>
      <c r="F136" s="32"/>
      <c r="G136" s="63">
        <f>IF(F136&gt;1/1/2000,IF($E$2&lt;=(F136+2),75,($E$2-(F136+2))*8+75),)</f>
        <v>0</v>
      </c>
      <c r="H136" s="65"/>
      <c r="I136" s="31"/>
      <c r="J136" s="70"/>
    </row>
    <row r="137" spans="1:10" s="6" customFormat="1" ht="18">
      <c r="A137" s="56"/>
      <c r="B137" s="8" t="s">
        <v>0</v>
      </c>
      <c r="C137" s="9"/>
      <c r="D137" s="10"/>
      <c r="E137" s="9"/>
      <c r="F137" s="10"/>
      <c r="G137" s="62"/>
      <c r="H137" s="62"/>
      <c r="I137" s="9"/>
      <c r="J137" s="67" t="s">
        <v>18</v>
      </c>
    </row>
    <row r="138" spans="2:5" ht="18">
      <c r="B138" s="12" t="s">
        <v>1</v>
      </c>
      <c r="C138" s="13" t="str">
        <f>$C$2</f>
        <v>CANIFF LOT</v>
      </c>
      <c r="D138" s="73" t="s">
        <v>7</v>
      </c>
      <c r="E138" s="38">
        <f>$E$2</f>
        <v>43838</v>
      </c>
    </row>
    <row r="139" spans="3:5" ht="18" customHeight="1">
      <c r="C139" s="41" t="s">
        <v>238</v>
      </c>
      <c r="D139" s="88"/>
      <c r="E139" s="84" t="s">
        <v>49</v>
      </c>
    </row>
    <row r="140" spans="2:10" ht="13.5" customHeight="1">
      <c r="B140" s="20"/>
      <c r="C140" s="21" t="s">
        <v>4</v>
      </c>
      <c r="D140" s="22" t="s">
        <v>2</v>
      </c>
      <c r="E140" s="21"/>
      <c r="F140" s="22"/>
      <c r="G140" s="64"/>
      <c r="H140" s="64"/>
      <c r="I140" s="21"/>
      <c r="J140" s="69"/>
    </row>
    <row r="141" spans="1:6" ht="13.5" customHeight="1">
      <c r="A141" s="52">
        <v>61</v>
      </c>
      <c r="F141" s="37"/>
    </row>
    <row r="142" spans="1:10" s="5" customFormat="1" ht="13.5" customHeight="1">
      <c r="A142" s="55"/>
      <c r="B142" s="30"/>
      <c r="C142" s="31" t="s">
        <v>169</v>
      </c>
      <c r="D142" s="32" t="s">
        <v>170</v>
      </c>
      <c r="E142" s="31"/>
      <c r="F142" s="45"/>
      <c r="G142" s="63"/>
      <c r="H142" s="65"/>
      <c r="I142" s="31"/>
      <c r="J142" s="70"/>
    </row>
    <row r="143" spans="1:6" ht="13.5" customHeight="1">
      <c r="A143" s="52">
        <v>62</v>
      </c>
      <c r="F143" s="37"/>
    </row>
    <row r="144" spans="1:10" s="5" customFormat="1" ht="13.5" customHeight="1">
      <c r="A144" s="55"/>
      <c r="B144" s="30"/>
      <c r="C144" s="31" t="s">
        <v>171</v>
      </c>
      <c r="D144" s="32" t="s">
        <v>172</v>
      </c>
      <c r="E144" s="31"/>
      <c r="F144" s="45"/>
      <c r="G144" s="63"/>
      <c r="H144" s="65"/>
      <c r="I144" s="31"/>
      <c r="J144" s="70"/>
    </row>
    <row r="145" spans="1:6" ht="13.5" customHeight="1">
      <c r="A145" s="52">
        <v>63</v>
      </c>
      <c r="C145" s="29"/>
      <c r="D145" s="83"/>
      <c r="F145" s="37"/>
    </row>
    <row r="146" spans="1:10" s="5" customFormat="1" ht="13.5" customHeight="1">
      <c r="A146" s="55"/>
      <c r="B146" s="30"/>
      <c r="C146" s="31" t="s">
        <v>173</v>
      </c>
      <c r="D146" s="32" t="s">
        <v>174</v>
      </c>
      <c r="E146" s="31"/>
      <c r="F146" s="45"/>
      <c r="G146" s="63"/>
      <c r="H146" s="65"/>
      <c r="I146" s="31"/>
      <c r="J146" s="70"/>
    </row>
    <row r="147" spans="1:6" ht="13.5" customHeight="1">
      <c r="A147" s="52">
        <v>64</v>
      </c>
      <c r="C147" s="29"/>
      <c r="D147" s="83"/>
      <c r="F147" s="37"/>
    </row>
    <row r="148" spans="1:10" s="5" customFormat="1" ht="13.5" customHeight="1">
      <c r="A148" s="55"/>
      <c r="B148" s="30"/>
      <c r="C148" s="31" t="s">
        <v>175</v>
      </c>
      <c r="D148" s="32" t="s">
        <v>176</v>
      </c>
      <c r="E148" s="31"/>
      <c r="F148" s="45"/>
      <c r="G148" s="63"/>
      <c r="H148" s="65"/>
      <c r="I148" s="31"/>
      <c r="J148" s="70"/>
    </row>
    <row r="149" spans="1:6" ht="13.5" customHeight="1">
      <c r="A149" s="52">
        <v>65</v>
      </c>
      <c r="C149" s="29"/>
      <c r="D149" s="83"/>
      <c r="F149" s="37"/>
    </row>
    <row r="150" spans="1:10" s="5" customFormat="1" ht="13.5" customHeight="1">
      <c r="A150" s="55"/>
      <c r="B150" s="30"/>
      <c r="C150" s="31"/>
      <c r="D150" s="32"/>
      <c r="E150" s="31"/>
      <c r="F150" s="32"/>
      <c r="G150" s="63"/>
      <c r="H150" s="65"/>
      <c r="I150" s="31"/>
      <c r="J150" s="70"/>
    </row>
    <row r="151" spans="1:6" ht="13.5" customHeight="1">
      <c r="A151" s="52">
        <v>66</v>
      </c>
      <c r="C151" s="29" t="s">
        <v>177</v>
      </c>
      <c r="D151" s="83" t="s">
        <v>178</v>
      </c>
      <c r="F151" s="37"/>
    </row>
    <row r="152" spans="1:10" s="5" customFormat="1" ht="13.5" customHeight="1">
      <c r="A152" s="55"/>
      <c r="B152" s="30"/>
      <c r="C152" s="31"/>
      <c r="D152" s="32"/>
      <c r="E152" s="31"/>
      <c r="F152" s="32"/>
      <c r="G152" s="63"/>
      <c r="H152" s="65"/>
      <c r="I152" s="31"/>
      <c r="J152" s="70"/>
    </row>
    <row r="153" spans="1:6" ht="13.5" customHeight="1">
      <c r="A153" s="52">
        <v>67</v>
      </c>
      <c r="C153" s="29" t="s">
        <v>179</v>
      </c>
      <c r="D153" s="83" t="s">
        <v>180</v>
      </c>
      <c r="F153" s="37"/>
    </row>
    <row r="154" spans="1:10" s="5" customFormat="1" ht="13.5" customHeight="1">
      <c r="A154" s="55"/>
      <c r="B154" s="30"/>
      <c r="C154" s="31"/>
      <c r="D154" s="32"/>
      <c r="E154" s="31"/>
      <c r="F154" s="32"/>
      <c r="G154" s="63"/>
      <c r="H154" s="65"/>
      <c r="I154" s="31"/>
      <c r="J154" s="70"/>
    </row>
    <row r="155" spans="1:6" ht="13.5" customHeight="1">
      <c r="A155" s="52">
        <v>68</v>
      </c>
      <c r="C155" s="29" t="s">
        <v>82</v>
      </c>
      <c r="D155" s="83" t="s">
        <v>183</v>
      </c>
      <c r="F155" s="37"/>
    </row>
    <row r="156" spans="1:10" s="5" customFormat="1" ht="13.5" customHeight="1">
      <c r="A156" s="55"/>
      <c r="B156" s="30"/>
      <c r="C156" s="31"/>
      <c r="D156" s="32"/>
      <c r="E156" s="31"/>
      <c r="F156" s="32"/>
      <c r="G156" s="63"/>
      <c r="H156" s="65"/>
      <c r="I156" s="31"/>
      <c r="J156" s="70"/>
    </row>
    <row r="157" spans="1:6" ht="13.5" customHeight="1">
      <c r="A157" s="52">
        <v>69</v>
      </c>
      <c r="C157" s="29" t="s">
        <v>181</v>
      </c>
      <c r="D157" s="83" t="s">
        <v>182</v>
      </c>
      <c r="F157" s="37"/>
    </row>
    <row r="158" spans="1:10" s="5" customFormat="1" ht="13.5" customHeight="1">
      <c r="A158" s="55"/>
      <c r="B158" s="30"/>
      <c r="C158" s="31"/>
      <c r="D158" s="32"/>
      <c r="E158" s="31"/>
      <c r="F158" s="32"/>
      <c r="G158" s="63"/>
      <c r="H158" s="65"/>
      <c r="I158" s="31"/>
      <c r="J158" s="70"/>
    </row>
    <row r="159" spans="1:6" ht="13.5" customHeight="1">
      <c r="A159" s="52">
        <v>70</v>
      </c>
      <c r="C159" s="29" t="s">
        <v>184</v>
      </c>
      <c r="D159" s="83" t="s">
        <v>185</v>
      </c>
      <c r="E159" s="46"/>
      <c r="F159" s="37"/>
    </row>
    <row r="160" spans="1:10" s="5" customFormat="1" ht="13.5" customHeight="1">
      <c r="A160" s="55"/>
      <c r="B160" s="30"/>
      <c r="C160" s="31"/>
      <c r="D160" s="32"/>
      <c r="E160" s="31"/>
      <c r="F160" s="32"/>
      <c r="G160" s="63"/>
      <c r="H160" s="65"/>
      <c r="I160" s="31"/>
      <c r="J160" s="70"/>
    </row>
    <row r="161" spans="1:6" ht="13.5" customHeight="1">
      <c r="A161" s="52">
        <v>71</v>
      </c>
      <c r="C161" s="15" t="s">
        <v>186</v>
      </c>
      <c r="D161" s="19" t="s">
        <v>187</v>
      </c>
      <c r="F161" s="37"/>
    </row>
    <row r="162" spans="1:10" s="5" customFormat="1" ht="13.5" customHeight="1">
      <c r="A162" s="55"/>
      <c r="B162" s="30"/>
      <c r="C162" s="31"/>
      <c r="D162" s="32"/>
      <c r="E162" s="31"/>
      <c r="F162" s="32"/>
      <c r="G162" s="63"/>
      <c r="H162" s="65"/>
      <c r="I162" s="31"/>
      <c r="J162" s="70"/>
    </row>
    <row r="163" spans="1:6" ht="13.5" customHeight="1">
      <c r="A163" s="52">
        <v>72</v>
      </c>
      <c r="C163" s="15" t="s">
        <v>188</v>
      </c>
      <c r="D163" s="19" t="s">
        <v>189</v>
      </c>
      <c r="F163" s="37"/>
    </row>
    <row r="164" spans="1:10" s="5" customFormat="1" ht="13.5" customHeight="1">
      <c r="A164" s="55"/>
      <c r="B164" s="30"/>
      <c r="C164" s="31"/>
      <c r="D164" s="32"/>
      <c r="E164" s="31"/>
      <c r="F164" s="32"/>
      <c r="G164" s="63"/>
      <c r="H164" s="65"/>
      <c r="I164" s="31"/>
      <c r="J164" s="70"/>
    </row>
    <row r="165" spans="1:6" ht="13.5" customHeight="1">
      <c r="A165" s="52">
        <v>73</v>
      </c>
      <c r="C165" s="15" t="s">
        <v>190</v>
      </c>
      <c r="D165" s="19" t="s">
        <v>191</v>
      </c>
      <c r="F165" s="37"/>
    </row>
    <row r="166" spans="1:10" s="5" customFormat="1" ht="13.5" customHeight="1">
      <c r="A166" s="55"/>
      <c r="B166" s="30"/>
      <c r="C166" s="31"/>
      <c r="D166" s="32"/>
      <c r="E166" s="31"/>
      <c r="F166" s="32"/>
      <c r="G166" s="63"/>
      <c r="H166" s="65"/>
      <c r="I166" s="31"/>
      <c r="J166" s="70"/>
    </row>
    <row r="167" spans="1:6" ht="13.5" customHeight="1">
      <c r="A167" s="52">
        <v>74</v>
      </c>
      <c r="C167" s="15" t="s">
        <v>85</v>
      </c>
      <c r="D167" s="19" t="s">
        <v>192</v>
      </c>
      <c r="F167" s="37"/>
    </row>
    <row r="168" spans="1:10" s="5" customFormat="1" ht="13.5" customHeight="1">
      <c r="A168" s="55"/>
      <c r="B168" s="30"/>
      <c r="C168" s="31"/>
      <c r="D168" s="32"/>
      <c r="E168" s="31"/>
      <c r="F168" s="32"/>
      <c r="G168" s="63"/>
      <c r="H168" s="65"/>
      <c r="I168" s="31"/>
      <c r="J168" s="70"/>
    </row>
    <row r="169" spans="1:6" ht="13.5" customHeight="1">
      <c r="A169" s="52">
        <v>75</v>
      </c>
      <c r="C169" s="15" t="s">
        <v>193</v>
      </c>
      <c r="D169" s="19" t="s">
        <v>194</v>
      </c>
      <c r="F169" s="37"/>
    </row>
    <row r="170" spans="1:10" s="5" customFormat="1" ht="13.5" customHeight="1">
      <c r="A170" s="55"/>
      <c r="B170" s="30"/>
      <c r="C170" s="31"/>
      <c r="D170" s="32"/>
      <c r="E170" s="31"/>
      <c r="F170" s="32"/>
      <c r="G170" s="63">
        <f>IF(F170&gt;1/1/2000,IF($E$2&lt;=(F170+2),75,($E$2-(F170+2))*8+75),)</f>
        <v>0</v>
      </c>
      <c r="H170" s="65"/>
      <c r="I170" s="31"/>
      <c r="J170" s="70"/>
    </row>
    <row r="171" spans="1:10" s="6" customFormat="1" ht="18">
      <c r="A171" s="56"/>
      <c r="B171" s="8" t="s">
        <v>0</v>
      </c>
      <c r="C171" s="9"/>
      <c r="D171" s="10"/>
      <c r="E171" s="9"/>
      <c r="F171" s="10"/>
      <c r="G171" s="62"/>
      <c r="H171" s="62"/>
      <c r="I171" s="9"/>
      <c r="J171" s="67" t="s">
        <v>22</v>
      </c>
    </row>
    <row r="172" spans="2:5" ht="18">
      <c r="B172" s="12" t="s">
        <v>1</v>
      </c>
      <c r="C172" s="13" t="str">
        <f>$C$2</f>
        <v>CANIFF LOT</v>
      </c>
      <c r="D172" s="73" t="s">
        <v>7</v>
      </c>
      <c r="E172" s="38">
        <f>$E$2</f>
        <v>43838</v>
      </c>
    </row>
    <row r="173" spans="3:5" ht="13.5" customHeight="1">
      <c r="C173" s="41" t="s">
        <v>238</v>
      </c>
      <c r="D173" s="42"/>
      <c r="E173" s="84" t="s">
        <v>237</v>
      </c>
    </row>
    <row r="174" spans="2:10" ht="13.5" customHeight="1">
      <c r="B174" s="20"/>
      <c r="C174" s="21" t="s">
        <v>4</v>
      </c>
      <c r="D174" s="22" t="s">
        <v>2</v>
      </c>
      <c r="E174" s="21"/>
      <c r="F174" s="22"/>
      <c r="G174" s="64"/>
      <c r="H174" s="64"/>
      <c r="I174" s="21"/>
      <c r="J174" s="69"/>
    </row>
    <row r="175" spans="1:6" ht="13.5" customHeight="1">
      <c r="A175" s="52">
        <v>76</v>
      </c>
      <c r="C175" s="15" t="s">
        <v>195</v>
      </c>
      <c r="D175" s="19" t="s">
        <v>196</v>
      </c>
      <c r="F175" s="37"/>
    </row>
    <row r="176" spans="1:10" s="5" customFormat="1" ht="13.5" customHeight="1">
      <c r="A176" s="55"/>
      <c r="B176" s="30"/>
      <c r="C176" s="31"/>
      <c r="D176" s="32"/>
      <c r="E176" s="31"/>
      <c r="F176" s="32"/>
      <c r="G176" s="63"/>
      <c r="H176" s="65"/>
      <c r="I176" s="31"/>
      <c r="J176" s="70"/>
    </row>
    <row r="177" spans="1:6" ht="13.5" customHeight="1">
      <c r="A177" s="52">
        <v>77</v>
      </c>
      <c r="C177" s="15" t="s">
        <v>197</v>
      </c>
      <c r="D177" s="19" t="s">
        <v>198</v>
      </c>
      <c r="F177" s="37"/>
    </row>
    <row r="178" spans="1:10" s="5" customFormat="1" ht="13.5" customHeight="1">
      <c r="A178" s="55"/>
      <c r="B178" s="30"/>
      <c r="C178" s="31"/>
      <c r="D178" s="32"/>
      <c r="E178" s="31"/>
      <c r="F178" s="32"/>
      <c r="G178" s="63"/>
      <c r="H178" s="65"/>
      <c r="I178" s="31"/>
      <c r="J178" s="70"/>
    </row>
    <row r="179" spans="1:6" ht="13.5" customHeight="1">
      <c r="A179" s="52">
        <v>78</v>
      </c>
      <c r="C179" s="15" t="s">
        <v>199</v>
      </c>
      <c r="D179" s="19" t="s">
        <v>200</v>
      </c>
      <c r="F179" s="37"/>
    </row>
    <row r="180" spans="1:10" s="5" customFormat="1" ht="13.5" customHeight="1">
      <c r="A180" s="55"/>
      <c r="B180" s="30"/>
      <c r="C180" s="31"/>
      <c r="D180" s="32"/>
      <c r="E180" s="31"/>
      <c r="F180" s="32"/>
      <c r="G180" s="63"/>
      <c r="H180" s="65"/>
      <c r="I180" s="31"/>
      <c r="J180" s="70"/>
    </row>
    <row r="181" spans="1:6" ht="13.5" customHeight="1">
      <c r="A181" s="52">
        <v>79</v>
      </c>
      <c r="C181" s="15" t="s">
        <v>201</v>
      </c>
      <c r="D181" s="19" t="s">
        <v>202</v>
      </c>
      <c r="F181" s="37"/>
    </row>
    <row r="182" spans="1:10" s="5" customFormat="1" ht="13.5" customHeight="1">
      <c r="A182" s="55"/>
      <c r="B182" s="30"/>
      <c r="C182" s="31"/>
      <c r="D182" s="32"/>
      <c r="E182" s="31"/>
      <c r="F182" s="32"/>
      <c r="G182" s="63"/>
      <c r="H182" s="65"/>
      <c r="I182" s="31"/>
      <c r="J182" s="70"/>
    </row>
    <row r="183" spans="1:6" ht="13.5" customHeight="1">
      <c r="A183" s="52">
        <v>80</v>
      </c>
      <c r="C183" s="15" t="s">
        <v>203</v>
      </c>
      <c r="D183" s="19" t="s">
        <v>204</v>
      </c>
      <c r="F183" s="37"/>
    </row>
    <row r="184" spans="1:10" s="5" customFormat="1" ht="13.5" customHeight="1">
      <c r="A184" s="55"/>
      <c r="B184" s="30"/>
      <c r="C184" s="31"/>
      <c r="D184" s="32"/>
      <c r="E184" s="31"/>
      <c r="F184" s="32"/>
      <c r="G184" s="63"/>
      <c r="H184" s="65"/>
      <c r="I184" s="31"/>
      <c r="J184" s="70"/>
    </row>
    <row r="185" spans="1:6" ht="13.5" customHeight="1">
      <c r="A185" s="52">
        <v>81</v>
      </c>
      <c r="C185" s="15" t="s">
        <v>205</v>
      </c>
      <c r="D185" s="19" t="s">
        <v>206</v>
      </c>
      <c r="F185" s="37"/>
    </row>
    <row r="186" spans="1:10" s="5" customFormat="1" ht="13.5" customHeight="1">
      <c r="A186" s="55"/>
      <c r="B186" s="30"/>
      <c r="C186" s="31"/>
      <c r="D186" s="32"/>
      <c r="E186" s="31"/>
      <c r="F186" s="32"/>
      <c r="G186" s="63"/>
      <c r="H186" s="65"/>
      <c r="I186" s="31"/>
      <c r="J186" s="70"/>
    </row>
    <row r="187" spans="1:6" ht="13.5" customHeight="1">
      <c r="A187" s="52">
        <v>82</v>
      </c>
      <c r="C187" s="15" t="s">
        <v>207</v>
      </c>
      <c r="D187" s="19" t="s">
        <v>208</v>
      </c>
      <c r="F187" s="37"/>
    </row>
    <row r="188" spans="1:10" s="5" customFormat="1" ht="13.5" customHeight="1">
      <c r="A188" s="55"/>
      <c r="B188" s="30"/>
      <c r="C188" s="31"/>
      <c r="D188" s="32"/>
      <c r="E188" s="31"/>
      <c r="F188" s="32"/>
      <c r="G188" s="63"/>
      <c r="H188" s="65"/>
      <c r="I188" s="31"/>
      <c r="J188" s="70"/>
    </row>
    <row r="189" spans="1:6" ht="13.5" customHeight="1">
      <c r="A189" s="52">
        <v>83</v>
      </c>
      <c r="C189" s="15" t="s">
        <v>209</v>
      </c>
      <c r="D189" s="19" t="s">
        <v>210</v>
      </c>
      <c r="F189" s="37"/>
    </row>
    <row r="190" spans="1:10" s="5" customFormat="1" ht="13.5" customHeight="1">
      <c r="A190" s="55"/>
      <c r="B190" s="30"/>
      <c r="C190" s="31"/>
      <c r="D190" s="32"/>
      <c r="E190" s="31"/>
      <c r="F190" s="32"/>
      <c r="G190" s="63"/>
      <c r="H190" s="65"/>
      <c r="I190" s="31"/>
      <c r="J190" s="70"/>
    </row>
    <row r="191" spans="1:6" ht="13.5" customHeight="1">
      <c r="A191" s="52">
        <v>84</v>
      </c>
      <c r="C191" s="15" t="s">
        <v>92</v>
      </c>
      <c r="D191" s="19" t="s">
        <v>211</v>
      </c>
      <c r="F191" s="37"/>
    </row>
    <row r="192" spans="1:10" s="5" customFormat="1" ht="13.5" customHeight="1">
      <c r="A192" s="55"/>
      <c r="B192" s="30"/>
      <c r="C192" s="31"/>
      <c r="D192" s="32"/>
      <c r="E192" s="31"/>
      <c r="F192" s="32"/>
      <c r="G192" s="63"/>
      <c r="H192" s="65"/>
      <c r="I192" s="31"/>
      <c r="J192" s="70"/>
    </row>
    <row r="193" spans="1:6" ht="13.5" customHeight="1">
      <c r="A193" s="52">
        <v>85</v>
      </c>
      <c r="C193" s="15" t="s">
        <v>212</v>
      </c>
      <c r="D193" s="19" t="s">
        <v>213</v>
      </c>
      <c r="F193" s="37"/>
    </row>
    <row r="194" spans="1:10" s="5" customFormat="1" ht="13.5" customHeight="1">
      <c r="A194" s="55"/>
      <c r="B194" s="30"/>
      <c r="C194" s="31"/>
      <c r="D194" s="32"/>
      <c r="E194" s="31"/>
      <c r="F194" s="32"/>
      <c r="G194" s="63"/>
      <c r="H194" s="65"/>
      <c r="I194" s="31"/>
      <c r="J194" s="70"/>
    </row>
    <row r="195" spans="1:6" ht="13.5" customHeight="1">
      <c r="A195" s="52">
        <v>86</v>
      </c>
      <c r="C195" s="15" t="s">
        <v>55</v>
      </c>
      <c r="D195" s="19" t="s">
        <v>214</v>
      </c>
      <c r="F195" s="37"/>
    </row>
    <row r="196" spans="1:10" s="5" customFormat="1" ht="13.5" customHeight="1">
      <c r="A196" s="55"/>
      <c r="B196" s="30"/>
      <c r="C196" s="31"/>
      <c r="D196" s="32"/>
      <c r="E196" s="31"/>
      <c r="F196" s="32"/>
      <c r="G196" s="63"/>
      <c r="H196" s="65"/>
      <c r="I196" s="31"/>
      <c r="J196" s="70"/>
    </row>
    <row r="197" spans="1:6" ht="13.5" customHeight="1">
      <c r="A197" s="52">
        <v>87</v>
      </c>
      <c r="C197" s="15" t="s">
        <v>215</v>
      </c>
      <c r="D197" s="19" t="s">
        <v>216</v>
      </c>
      <c r="F197" s="37"/>
    </row>
    <row r="198" spans="1:10" s="5" customFormat="1" ht="13.5" customHeight="1">
      <c r="A198" s="55"/>
      <c r="B198" s="30"/>
      <c r="C198" s="31"/>
      <c r="D198" s="32"/>
      <c r="E198" s="31"/>
      <c r="F198" s="32"/>
      <c r="G198" s="63"/>
      <c r="H198" s="65"/>
      <c r="I198" s="31"/>
      <c r="J198" s="70"/>
    </row>
    <row r="199" spans="1:6" ht="13.5" customHeight="1">
      <c r="A199" s="52">
        <v>88</v>
      </c>
      <c r="C199" s="15" t="s">
        <v>217</v>
      </c>
      <c r="D199" s="19" t="s">
        <v>218</v>
      </c>
      <c r="F199" s="37"/>
    </row>
    <row r="200" spans="1:10" s="5" customFormat="1" ht="13.5" customHeight="1">
      <c r="A200" s="55"/>
      <c r="B200" s="30"/>
      <c r="C200" s="31"/>
      <c r="D200" s="32"/>
      <c r="E200" s="31"/>
      <c r="F200" s="32"/>
      <c r="G200" s="63"/>
      <c r="H200" s="65"/>
      <c r="I200" s="31"/>
      <c r="J200" s="70"/>
    </row>
    <row r="201" spans="1:6" ht="13.5" customHeight="1">
      <c r="A201" s="52">
        <v>89</v>
      </c>
      <c r="C201" s="15" t="s">
        <v>219</v>
      </c>
      <c r="D201" s="19" t="s">
        <v>220</v>
      </c>
      <c r="F201" s="37"/>
    </row>
    <row r="202" spans="1:10" s="5" customFormat="1" ht="13.5" customHeight="1">
      <c r="A202" s="55"/>
      <c r="B202" s="30"/>
      <c r="C202" s="31"/>
      <c r="D202" s="32"/>
      <c r="E202" s="31"/>
      <c r="F202" s="32"/>
      <c r="G202" s="63"/>
      <c r="H202" s="65"/>
      <c r="I202" s="31"/>
      <c r="J202" s="70"/>
    </row>
    <row r="203" spans="1:6" ht="13.5" customHeight="1">
      <c r="A203" s="52">
        <v>90</v>
      </c>
      <c r="C203" s="15" t="s">
        <v>221</v>
      </c>
      <c r="D203" s="19" t="s">
        <v>222</v>
      </c>
      <c r="F203" s="37"/>
    </row>
    <row r="204" spans="1:10" s="5" customFormat="1" ht="13.5" customHeight="1">
      <c r="A204" s="55"/>
      <c r="B204" s="30"/>
      <c r="C204" s="31"/>
      <c r="D204" s="32"/>
      <c r="E204" s="31"/>
      <c r="F204" s="32"/>
      <c r="G204" s="63">
        <f>IF(F204&gt;1/1/2000,IF($E$2&lt;=(F204+2),75,($E$2-(F204+2))*8+75),)</f>
        <v>0</v>
      </c>
      <c r="H204" s="65"/>
      <c r="I204" s="31"/>
      <c r="J204" s="70"/>
    </row>
    <row r="205" spans="1:10" s="6" customFormat="1" ht="18">
      <c r="A205" s="56"/>
      <c r="B205" s="8" t="s">
        <v>0</v>
      </c>
      <c r="C205" s="9"/>
      <c r="D205" s="10"/>
      <c r="E205" s="9"/>
      <c r="F205" s="10"/>
      <c r="G205" s="62"/>
      <c r="H205" s="62"/>
      <c r="I205" s="9"/>
      <c r="J205" s="67" t="s">
        <v>23</v>
      </c>
    </row>
    <row r="206" spans="2:5" ht="18" customHeight="1">
      <c r="B206" s="12" t="s">
        <v>1</v>
      </c>
      <c r="C206" s="13" t="str">
        <f>$C$2</f>
        <v>CANIFF LOT</v>
      </c>
      <c r="D206" s="73" t="s">
        <v>7</v>
      </c>
      <c r="E206" s="38">
        <f>$E$2</f>
        <v>43838</v>
      </c>
    </row>
    <row r="207" spans="3:5" ht="13.5" customHeight="1">
      <c r="C207" s="41" t="s">
        <v>238</v>
      </c>
      <c r="D207" s="42"/>
      <c r="E207" s="84" t="s">
        <v>49</v>
      </c>
    </row>
    <row r="208" spans="2:10" ht="13.5" customHeight="1">
      <c r="B208" s="20"/>
      <c r="C208" s="21" t="s">
        <v>4</v>
      </c>
      <c r="D208" s="22" t="s">
        <v>2</v>
      </c>
      <c r="E208" s="21"/>
      <c r="F208" s="22"/>
      <c r="G208" s="64"/>
      <c r="H208" s="64"/>
      <c r="I208" s="21"/>
      <c r="J208" s="69"/>
    </row>
    <row r="209" spans="1:6" ht="13.5" customHeight="1">
      <c r="A209" s="52">
        <v>91</v>
      </c>
      <c r="C209" s="15" t="s">
        <v>223</v>
      </c>
      <c r="D209" s="19" t="s">
        <v>224</v>
      </c>
      <c r="F209" s="37"/>
    </row>
    <row r="210" spans="1:10" s="5" customFormat="1" ht="13.5" customHeight="1">
      <c r="A210" s="55"/>
      <c r="B210" s="30"/>
      <c r="C210" s="31"/>
      <c r="D210" s="32"/>
      <c r="E210" s="31"/>
      <c r="F210" s="32"/>
      <c r="G210" s="63"/>
      <c r="H210" s="65"/>
      <c r="I210" s="31"/>
      <c r="J210" s="70"/>
    </row>
    <row r="211" spans="1:6" ht="13.5" customHeight="1">
      <c r="A211" s="52">
        <v>92</v>
      </c>
      <c r="C211" s="15" t="s">
        <v>225</v>
      </c>
      <c r="D211" s="19" t="s">
        <v>226</v>
      </c>
      <c r="F211" s="37"/>
    </row>
    <row r="212" spans="1:10" s="5" customFormat="1" ht="13.5" customHeight="1">
      <c r="A212" s="55"/>
      <c r="B212" s="30"/>
      <c r="C212" s="31"/>
      <c r="D212" s="32"/>
      <c r="E212" s="31"/>
      <c r="F212" s="32"/>
      <c r="G212" s="63"/>
      <c r="H212" s="65"/>
      <c r="I212" s="31"/>
      <c r="J212" s="70"/>
    </row>
    <row r="213" spans="1:6" ht="13.5" customHeight="1">
      <c r="A213" s="52">
        <v>93</v>
      </c>
      <c r="C213" s="15" t="s">
        <v>227</v>
      </c>
      <c r="D213" s="19" t="s">
        <v>228</v>
      </c>
      <c r="F213" s="37"/>
    </row>
    <row r="214" spans="1:10" s="5" customFormat="1" ht="13.5" customHeight="1">
      <c r="A214" s="55"/>
      <c r="B214" s="30"/>
      <c r="C214" s="31"/>
      <c r="D214" s="32"/>
      <c r="E214" s="31"/>
      <c r="F214" s="32"/>
      <c r="G214" s="63"/>
      <c r="H214" s="65"/>
      <c r="I214" s="31"/>
      <c r="J214" s="70"/>
    </row>
    <row r="215" spans="1:6" ht="13.5" customHeight="1">
      <c r="A215" s="52">
        <v>94</v>
      </c>
      <c r="C215" s="15" t="s">
        <v>229</v>
      </c>
      <c r="D215" s="19" t="s">
        <v>230</v>
      </c>
      <c r="F215" s="37"/>
    </row>
    <row r="216" spans="1:10" s="5" customFormat="1" ht="13.5" customHeight="1">
      <c r="A216" s="55"/>
      <c r="B216" s="30"/>
      <c r="C216" s="31"/>
      <c r="D216" s="32"/>
      <c r="E216" s="31"/>
      <c r="F216" s="32"/>
      <c r="G216" s="63"/>
      <c r="H216" s="65"/>
      <c r="I216" s="31"/>
      <c r="J216" s="70"/>
    </row>
    <row r="217" spans="1:6" ht="13.5" customHeight="1">
      <c r="A217" s="52">
        <v>95</v>
      </c>
      <c r="C217" s="15" t="s">
        <v>231</v>
      </c>
      <c r="D217" s="19" t="s">
        <v>232</v>
      </c>
      <c r="F217" s="37"/>
    </row>
    <row r="218" spans="1:10" s="5" customFormat="1" ht="13.5" customHeight="1">
      <c r="A218" s="55"/>
      <c r="B218" s="30"/>
      <c r="C218" s="31"/>
      <c r="D218" s="32"/>
      <c r="E218" s="31"/>
      <c r="F218" s="32"/>
      <c r="G218" s="63"/>
      <c r="H218" s="65"/>
      <c r="I218" s="31"/>
      <c r="J218" s="70"/>
    </row>
    <row r="219" spans="1:6" ht="13.5" customHeight="1">
      <c r="A219" s="52">
        <v>96</v>
      </c>
      <c r="C219" s="15" t="s">
        <v>233</v>
      </c>
      <c r="D219" s="19" t="s">
        <v>234</v>
      </c>
      <c r="F219" s="37"/>
    </row>
    <row r="220" spans="1:10" s="5" customFormat="1" ht="13.5" customHeight="1">
      <c r="A220" s="55"/>
      <c r="B220" s="30"/>
      <c r="C220" s="31"/>
      <c r="D220" s="32"/>
      <c r="E220" s="31"/>
      <c r="F220" s="32"/>
      <c r="G220" s="63"/>
      <c r="H220" s="65"/>
      <c r="I220" s="31"/>
      <c r="J220" s="70"/>
    </row>
    <row r="221" spans="1:6" ht="13.5" customHeight="1">
      <c r="A221" s="52">
        <v>97</v>
      </c>
      <c r="C221" s="15" t="s">
        <v>235</v>
      </c>
      <c r="D221" s="19" t="s">
        <v>236</v>
      </c>
      <c r="F221" s="37"/>
    </row>
    <row r="222" spans="1:10" s="5" customFormat="1" ht="13.5" customHeight="1">
      <c r="A222" s="55"/>
      <c r="B222" s="30"/>
      <c r="C222" s="31"/>
      <c r="D222" s="32"/>
      <c r="E222" s="31"/>
      <c r="F222" s="32"/>
      <c r="G222" s="63"/>
      <c r="H222" s="65"/>
      <c r="I222" s="31"/>
      <c r="J222" s="70"/>
    </row>
    <row r="223" spans="1:6" ht="13.5" customHeight="1">
      <c r="A223" s="52">
        <v>98</v>
      </c>
      <c r="F223" s="37"/>
    </row>
    <row r="224" spans="1:10" s="5" customFormat="1" ht="13.5" customHeight="1">
      <c r="A224" s="55"/>
      <c r="B224" s="30"/>
      <c r="C224" s="31"/>
      <c r="D224" s="32"/>
      <c r="E224" s="31"/>
      <c r="F224" s="32"/>
      <c r="G224" s="63"/>
      <c r="H224" s="65"/>
      <c r="I224" s="31"/>
      <c r="J224" s="70"/>
    </row>
    <row r="225" spans="1:6" ht="13.5" customHeight="1">
      <c r="A225" s="52">
        <v>99</v>
      </c>
      <c r="F225" s="37"/>
    </row>
    <row r="226" spans="1:10" s="5" customFormat="1" ht="13.5" customHeight="1">
      <c r="A226" s="55"/>
      <c r="B226" s="30"/>
      <c r="C226" s="31"/>
      <c r="D226" s="32"/>
      <c r="E226" s="31"/>
      <c r="F226" s="32"/>
      <c r="G226" s="63"/>
      <c r="H226" s="65"/>
      <c r="I226" s="31"/>
      <c r="J226" s="70"/>
    </row>
    <row r="227" spans="1:6" ht="13.5" customHeight="1">
      <c r="A227" s="52">
        <v>100</v>
      </c>
      <c r="F227" s="37"/>
    </row>
    <row r="228" spans="1:10" s="5" customFormat="1" ht="13.5" customHeight="1">
      <c r="A228" s="55"/>
      <c r="B228" s="30"/>
      <c r="C228" s="31"/>
      <c r="D228" s="32"/>
      <c r="E228" s="31"/>
      <c r="F228" s="32"/>
      <c r="G228" s="63"/>
      <c r="H228" s="65"/>
      <c r="I228" s="31"/>
      <c r="J228" s="70"/>
    </row>
    <row r="229" spans="1:6" ht="13.5" customHeight="1">
      <c r="A229" s="52">
        <v>101</v>
      </c>
      <c r="F229" s="37"/>
    </row>
    <row r="230" spans="1:10" s="5" customFormat="1" ht="13.5" customHeight="1">
      <c r="A230" s="55"/>
      <c r="B230" s="30"/>
      <c r="C230" s="31"/>
      <c r="D230" s="32"/>
      <c r="E230" s="31"/>
      <c r="F230" s="32"/>
      <c r="G230" s="63"/>
      <c r="H230" s="65"/>
      <c r="I230" s="31"/>
      <c r="J230" s="70"/>
    </row>
    <row r="231" spans="1:6" ht="13.5" customHeight="1">
      <c r="A231" s="52">
        <v>102</v>
      </c>
      <c r="F231" s="37"/>
    </row>
    <row r="232" spans="1:10" s="5" customFormat="1" ht="13.5" customHeight="1">
      <c r="A232" s="55"/>
      <c r="B232" s="30"/>
      <c r="C232" s="31"/>
      <c r="D232" s="32"/>
      <c r="E232" s="31"/>
      <c r="F232" s="32"/>
      <c r="G232" s="63">
        <f>IF(F232&gt;1/1/2000,IF($E$2&lt;=(F232+2),(125+75+40),($E$2-(F232+2))*15+(125+75+40)),)</f>
        <v>0</v>
      </c>
      <c r="H232" s="65"/>
      <c r="I232" s="31"/>
      <c r="J232" s="70"/>
    </row>
    <row r="233" spans="1:7" ht="13.5" customHeight="1">
      <c r="A233" s="52">
        <v>103</v>
      </c>
      <c r="F233" s="37"/>
      <c r="G233" s="63">
        <f>IF(F233&gt;1/1/2000,IF($E$2&lt;=(F233+2),(125+75+40),($E$2-(F233+2))*15+(125+75+40)),)</f>
        <v>0</v>
      </c>
    </row>
    <row r="234" spans="1:10" s="5" customFormat="1" ht="13.5" customHeight="1">
      <c r="A234" s="55"/>
      <c r="B234" s="30"/>
      <c r="C234" s="31"/>
      <c r="D234" s="32"/>
      <c r="E234" s="31"/>
      <c r="F234" s="32"/>
      <c r="G234" s="63">
        <f>IF(F234&gt;1/1/2000,IF($E$2&lt;=(F234+2),(125+75+40),($E$2-(F234+2))*15+(125+75+40)),)</f>
        <v>0</v>
      </c>
      <c r="H234" s="65"/>
      <c r="I234" s="31"/>
      <c r="J234" s="70"/>
    </row>
    <row r="235" spans="1:7" ht="13.5" customHeight="1">
      <c r="A235" s="52">
        <v>104</v>
      </c>
      <c r="F235" s="37"/>
      <c r="G235" s="63">
        <f>IF(F235&gt;1/1/2000,IF($E$2&lt;=(F235+2),(125+75+40),($E$2-(F235+2))*15+(125+75+40)),)</f>
        <v>0</v>
      </c>
    </row>
    <row r="236" spans="1:10" s="5" customFormat="1" ht="13.5" customHeight="1">
      <c r="A236" s="55"/>
      <c r="B236" s="30"/>
      <c r="C236" s="31"/>
      <c r="D236" s="32"/>
      <c r="E236" s="31"/>
      <c r="F236" s="32"/>
      <c r="G236" s="63">
        <f>IF(F236&gt;1/1/2000,IF($E$2&lt;=(F236+2),75,($E$2-(F236+2))*8+75),)</f>
        <v>0</v>
      </c>
      <c r="H236" s="65"/>
      <c r="I236" s="31"/>
      <c r="J236" s="70"/>
    </row>
    <row r="237" spans="1:7" ht="13.5" customHeight="1">
      <c r="A237" s="52">
        <v>105</v>
      </c>
      <c r="F237" s="37"/>
      <c r="G237" s="63">
        <f>IF(F237&gt;1/1/2000,IF($E$2&lt;=(F237+2),(125+75+40),($E$2-(F237+2))*15+(125+75+40)),)</f>
        <v>0</v>
      </c>
    </row>
    <row r="238" spans="1:10" s="5" customFormat="1" ht="13.5" customHeight="1">
      <c r="A238" s="55"/>
      <c r="B238" s="30"/>
      <c r="C238" s="31"/>
      <c r="D238" s="32"/>
      <c r="E238" s="31"/>
      <c r="F238" s="32"/>
      <c r="G238" s="63">
        <f>IF(F238&gt;1/1/2000,IF($E$2&lt;=(F238+2),75,($E$2-(F238+2))*8+75),)</f>
        <v>0</v>
      </c>
      <c r="H238" s="65"/>
      <c r="I238" s="31"/>
      <c r="J238" s="70"/>
    </row>
    <row r="239" spans="1:10" s="6" customFormat="1" ht="18">
      <c r="A239" s="56"/>
      <c r="B239" s="8" t="s">
        <v>0</v>
      </c>
      <c r="C239" s="9"/>
      <c r="D239" s="10"/>
      <c r="E239" s="9"/>
      <c r="F239" s="10"/>
      <c r="G239" s="62"/>
      <c r="H239" s="62"/>
      <c r="I239" s="9"/>
      <c r="J239" s="67" t="s">
        <v>24</v>
      </c>
    </row>
    <row r="240" spans="2:6" ht="18" customHeight="1">
      <c r="B240" s="12" t="s">
        <v>1</v>
      </c>
      <c r="C240" s="13" t="str">
        <f>$C$2</f>
        <v>CANIFF LOT</v>
      </c>
      <c r="D240" s="74" t="s">
        <v>7</v>
      </c>
      <c r="E240" s="38">
        <f>$E$2</f>
        <v>43838</v>
      </c>
      <c r="F240" s="37"/>
    </row>
    <row r="241" ht="13.5" customHeight="1">
      <c r="C241" s="21"/>
    </row>
    <row r="242" spans="2:10" ht="13.5" customHeight="1">
      <c r="B242" s="20" t="s">
        <v>9</v>
      </c>
      <c r="C242" s="21" t="s">
        <v>4</v>
      </c>
      <c r="D242" s="22" t="s">
        <v>2</v>
      </c>
      <c r="E242" s="21" t="s">
        <v>8</v>
      </c>
      <c r="F242" s="22" t="s">
        <v>3</v>
      </c>
      <c r="G242" s="64" t="s">
        <v>6</v>
      </c>
      <c r="H242" s="64" t="s">
        <v>5</v>
      </c>
      <c r="I242" s="21" t="s">
        <v>16</v>
      </c>
      <c r="J242" s="69" t="s">
        <v>43</v>
      </c>
    </row>
    <row r="243" spans="1:7" ht="13.5" customHeight="1">
      <c r="A243" s="52">
        <v>106</v>
      </c>
      <c r="F243" s="37">
        <v>41562</v>
      </c>
      <c r="G243" s="63">
        <f aca="true" t="shared" si="0" ref="G243:G271">IF(F243&gt;1/1/2000,IF($E$2&lt;=(F243+2),(125+75+40),($E$2-(F243+2))*15+(125+75+40)),)</f>
        <v>34350</v>
      </c>
    </row>
    <row r="244" spans="1:10" s="5" customFormat="1" ht="13.5" customHeight="1">
      <c r="A244" s="55"/>
      <c r="B244" s="30"/>
      <c r="C244" s="31"/>
      <c r="D244" s="32"/>
      <c r="E244" s="31"/>
      <c r="F244" s="32"/>
      <c r="G244" s="63">
        <f t="shared" si="0"/>
        <v>0</v>
      </c>
      <c r="H244" s="65"/>
      <c r="I244" s="31"/>
      <c r="J244" s="70"/>
    </row>
    <row r="245" spans="1:7" ht="13.5" customHeight="1">
      <c r="A245" s="52">
        <v>107</v>
      </c>
      <c r="F245" s="37">
        <v>38462</v>
      </c>
      <c r="G245" s="63">
        <f t="shared" si="0"/>
        <v>80850</v>
      </c>
    </row>
    <row r="246" spans="1:10" s="5" customFormat="1" ht="13.5" customHeight="1">
      <c r="A246" s="55"/>
      <c r="B246" s="30"/>
      <c r="C246" s="31"/>
      <c r="D246" s="32"/>
      <c r="E246" s="31"/>
      <c r="F246" s="32"/>
      <c r="G246" s="63">
        <f t="shared" si="0"/>
        <v>0</v>
      </c>
      <c r="H246" s="65"/>
      <c r="I246" s="31"/>
      <c r="J246" s="70"/>
    </row>
    <row r="247" spans="1:7" ht="13.5" customHeight="1">
      <c r="A247" s="52">
        <v>108</v>
      </c>
      <c r="F247" s="37">
        <v>38406</v>
      </c>
      <c r="G247" s="63">
        <f t="shared" si="0"/>
        <v>81690</v>
      </c>
    </row>
    <row r="248" spans="1:10" s="5" customFormat="1" ht="13.5" customHeight="1">
      <c r="A248" s="55"/>
      <c r="B248" s="30"/>
      <c r="C248" s="31"/>
      <c r="D248" s="32"/>
      <c r="E248" s="31"/>
      <c r="F248" s="32"/>
      <c r="G248" s="63">
        <f t="shared" si="0"/>
        <v>0</v>
      </c>
      <c r="H248" s="65"/>
      <c r="I248" s="31"/>
      <c r="J248" s="70"/>
    </row>
    <row r="249" spans="1:7" ht="13.5" customHeight="1">
      <c r="A249" s="52">
        <v>109</v>
      </c>
      <c r="F249" s="37">
        <v>38453</v>
      </c>
      <c r="G249" s="63">
        <f t="shared" si="0"/>
        <v>80985</v>
      </c>
    </row>
    <row r="250" spans="1:10" s="5" customFormat="1" ht="13.5" customHeight="1">
      <c r="A250" s="55"/>
      <c r="B250" s="30"/>
      <c r="C250" s="31"/>
      <c r="D250" s="32"/>
      <c r="E250" s="31"/>
      <c r="F250" s="32"/>
      <c r="G250" s="63">
        <f t="shared" si="0"/>
        <v>0</v>
      </c>
      <c r="H250" s="65"/>
      <c r="I250" s="31"/>
      <c r="J250" s="70"/>
    </row>
    <row r="251" spans="1:7" ht="13.5" customHeight="1">
      <c r="A251" s="52">
        <v>110</v>
      </c>
      <c r="F251" s="37">
        <v>38443</v>
      </c>
      <c r="G251" s="63">
        <f t="shared" si="0"/>
        <v>81135</v>
      </c>
    </row>
    <row r="252" spans="1:10" s="5" customFormat="1" ht="13.5" customHeight="1">
      <c r="A252" s="55"/>
      <c r="B252" s="30"/>
      <c r="C252" s="31"/>
      <c r="D252" s="32"/>
      <c r="E252" s="31"/>
      <c r="F252" s="32"/>
      <c r="G252" s="63">
        <f t="shared" si="0"/>
        <v>0</v>
      </c>
      <c r="H252" s="65"/>
      <c r="I252" s="31"/>
      <c r="J252" s="70"/>
    </row>
    <row r="253" spans="1:7" ht="13.5" customHeight="1">
      <c r="A253" s="52">
        <v>111</v>
      </c>
      <c r="F253" s="37">
        <v>38457</v>
      </c>
      <c r="G253" s="63">
        <f t="shared" si="0"/>
        <v>80925</v>
      </c>
    </row>
    <row r="254" spans="1:10" s="5" customFormat="1" ht="13.5" customHeight="1">
      <c r="A254" s="55"/>
      <c r="B254" s="30"/>
      <c r="C254" s="31"/>
      <c r="D254" s="32"/>
      <c r="E254" s="31"/>
      <c r="F254" s="32"/>
      <c r="G254" s="63">
        <f t="shared" si="0"/>
        <v>0</v>
      </c>
      <c r="H254" s="65"/>
      <c r="I254" s="31"/>
      <c r="J254" s="70"/>
    </row>
    <row r="255" spans="1:7" ht="13.5" customHeight="1">
      <c r="A255" s="52">
        <v>112</v>
      </c>
      <c r="F255" s="37">
        <v>38408</v>
      </c>
      <c r="G255" s="63">
        <f t="shared" si="0"/>
        <v>81660</v>
      </c>
    </row>
    <row r="256" spans="1:10" s="5" customFormat="1" ht="13.5" customHeight="1">
      <c r="A256" s="55"/>
      <c r="B256" s="30"/>
      <c r="C256" s="31"/>
      <c r="D256" s="32"/>
      <c r="E256" s="31"/>
      <c r="F256" s="32"/>
      <c r="G256" s="63">
        <f t="shared" si="0"/>
        <v>0</v>
      </c>
      <c r="H256" s="65"/>
      <c r="I256" s="31"/>
      <c r="J256" s="70"/>
    </row>
    <row r="257" spans="1:7" ht="13.5" customHeight="1">
      <c r="A257" s="52">
        <v>113</v>
      </c>
      <c r="F257" s="37">
        <v>38461</v>
      </c>
      <c r="G257" s="63">
        <f t="shared" si="0"/>
        <v>80865</v>
      </c>
    </row>
    <row r="258" spans="1:10" s="5" customFormat="1" ht="13.5" customHeight="1">
      <c r="A258" s="55"/>
      <c r="B258" s="30"/>
      <c r="C258" s="31"/>
      <c r="D258" s="32"/>
      <c r="E258" s="31"/>
      <c r="F258" s="32"/>
      <c r="G258" s="63">
        <f t="shared" si="0"/>
        <v>0</v>
      </c>
      <c r="H258" s="65"/>
      <c r="I258" s="31"/>
      <c r="J258" s="70"/>
    </row>
    <row r="259" spans="1:7" ht="13.5" customHeight="1">
      <c r="A259" s="52">
        <v>114</v>
      </c>
      <c r="F259" s="37">
        <v>38461</v>
      </c>
      <c r="G259" s="63">
        <f t="shared" si="0"/>
        <v>80865</v>
      </c>
    </row>
    <row r="260" spans="1:10" s="5" customFormat="1" ht="13.5" customHeight="1">
      <c r="A260" s="55"/>
      <c r="B260" s="30"/>
      <c r="C260" s="31"/>
      <c r="D260" s="32"/>
      <c r="E260" s="31"/>
      <c r="F260" s="32"/>
      <c r="G260" s="63">
        <f t="shared" si="0"/>
        <v>0</v>
      </c>
      <c r="H260" s="65"/>
      <c r="I260" s="31"/>
      <c r="J260" s="70"/>
    </row>
    <row r="261" spans="1:7" ht="13.5" customHeight="1">
      <c r="A261" s="52">
        <v>115</v>
      </c>
      <c r="F261" s="37">
        <v>38461</v>
      </c>
      <c r="G261" s="63">
        <f t="shared" si="0"/>
        <v>80865</v>
      </c>
    </row>
    <row r="262" spans="1:10" s="5" customFormat="1" ht="13.5" customHeight="1">
      <c r="A262" s="55"/>
      <c r="B262" s="30"/>
      <c r="C262" s="31"/>
      <c r="D262" s="32"/>
      <c r="E262" s="31"/>
      <c r="F262" s="32"/>
      <c r="G262" s="63">
        <f t="shared" si="0"/>
        <v>0</v>
      </c>
      <c r="H262" s="65"/>
      <c r="I262" s="31"/>
      <c r="J262" s="70"/>
    </row>
    <row r="263" spans="1:7" ht="13.5" customHeight="1">
      <c r="A263" s="52">
        <v>116</v>
      </c>
      <c r="F263" s="37">
        <v>38461</v>
      </c>
      <c r="G263" s="63">
        <f t="shared" si="0"/>
        <v>80865</v>
      </c>
    </row>
    <row r="264" spans="1:10" s="5" customFormat="1" ht="13.5" customHeight="1">
      <c r="A264" s="55"/>
      <c r="B264" s="30"/>
      <c r="C264" s="31"/>
      <c r="D264" s="32"/>
      <c r="E264" s="31"/>
      <c r="F264" s="32"/>
      <c r="G264" s="63">
        <f t="shared" si="0"/>
        <v>0</v>
      </c>
      <c r="H264" s="65"/>
      <c r="I264" s="31"/>
      <c r="J264" s="70"/>
    </row>
    <row r="265" spans="1:7" ht="13.5" customHeight="1">
      <c r="A265" s="52">
        <v>117</v>
      </c>
      <c r="F265" s="37">
        <v>38476</v>
      </c>
      <c r="G265" s="63">
        <f t="shared" si="0"/>
        <v>80640</v>
      </c>
    </row>
    <row r="266" spans="1:10" s="5" customFormat="1" ht="13.5" customHeight="1">
      <c r="A266" s="55"/>
      <c r="B266" s="30"/>
      <c r="C266" s="31"/>
      <c r="D266" s="32"/>
      <c r="E266" s="31"/>
      <c r="F266" s="32"/>
      <c r="G266" s="63">
        <f t="shared" si="0"/>
        <v>0</v>
      </c>
      <c r="H266" s="65"/>
      <c r="I266" s="31"/>
      <c r="J266" s="70"/>
    </row>
    <row r="267" spans="1:7" ht="13.5" customHeight="1">
      <c r="A267" s="52">
        <v>118</v>
      </c>
      <c r="F267" s="37">
        <v>38404</v>
      </c>
      <c r="G267" s="63">
        <f t="shared" si="0"/>
        <v>81720</v>
      </c>
    </row>
    <row r="268" spans="1:10" s="5" customFormat="1" ht="13.5" customHeight="1">
      <c r="A268" s="55"/>
      <c r="B268" s="30"/>
      <c r="C268" s="31"/>
      <c r="D268" s="32"/>
      <c r="E268" s="31"/>
      <c r="F268" s="32"/>
      <c r="G268" s="63">
        <f t="shared" si="0"/>
        <v>0</v>
      </c>
      <c r="H268" s="65"/>
      <c r="I268" s="31"/>
      <c r="J268" s="70"/>
    </row>
    <row r="269" spans="1:7" ht="13.5" customHeight="1">
      <c r="A269" s="52">
        <v>119</v>
      </c>
      <c r="F269" s="37">
        <v>38397</v>
      </c>
      <c r="G269" s="63">
        <f t="shared" si="0"/>
        <v>81825</v>
      </c>
    </row>
    <row r="270" spans="1:10" s="5" customFormat="1" ht="13.5" customHeight="1">
      <c r="A270" s="55"/>
      <c r="B270" s="30"/>
      <c r="C270" s="31"/>
      <c r="D270" s="32"/>
      <c r="E270" s="31"/>
      <c r="F270" s="32"/>
      <c r="G270" s="63">
        <f t="shared" si="0"/>
        <v>0</v>
      </c>
      <c r="H270" s="65"/>
      <c r="I270" s="31"/>
      <c r="J270" s="70"/>
    </row>
    <row r="271" spans="1:7" ht="13.5" customHeight="1">
      <c r="A271" s="52">
        <v>120</v>
      </c>
      <c r="F271" s="37">
        <v>38404</v>
      </c>
      <c r="G271" s="63">
        <f t="shared" si="0"/>
        <v>81720</v>
      </c>
    </row>
    <row r="272" spans="1:10" s="5" customFormat="1" ht="13.5" customHeight="1">
      <c r="A272" s="55"/>
      <c r="B272" s="30"/>
      <c r="C272" s="31"/>
      <c r="D272" s="32"/>
      <c r="E272" s="31"/>
      <c r="F272" s="32"/>
      <c r="G272" s="63">
        <f>IF(F272&gt;1/1/2000,IF($E$2&lt;=(F272+2),75,($E$2-(F272+2))*8+75),)</f>
        <v>0</v>
      </c>
      <c r="H272" s="65"/>
      <c r="I272" s="31"/>
      <c r="J272" s="70"/>
    </row>
    <row r="273" spans="1:10" s="6" customFormat="1" ht="18">
      <c r="A273" s="56"/>
      <c r="B273" s="8" t="s">
        <v>0</v>
      </c>
      <c r="C273" s="9"/>
      <c r="D273" s="10"/>
      <c r="E273" s="9"/>
      <c r="F273" s="10"/>
      <c r="G273" s="62"/>
      <c r="H273" s="62"/>
      <c r="I273" s="9"/>
      <c r="J273" s="67" t="s">
        <v>25</v>
      </c>
    </row>
    <row r="274" spans="2:6" ht="18" customHeight="1">
      <c r="B274" s="12" t="s">
        <v>1</v>
      </c>
      <c r="C274" s="13" t="str">
        <f>$C$2</f>
        <v>CANIFF LOT</v>
      </c>
      <c r="D274" s="74" t="s">
        <v>7</v>
      </c>
      <c r="E274" s="38">
        <f>$E$2</f>
        <v>43838</v>
      </c>
      <c r="F274" s="37"/>
    </row>
    <row r="275" ht="13.5" customHeight="1">
      <c r="C275" s="21"/>
    </row>
    <row r="276" spans="2:10" ht="13.5" customHeight="1">
      <c r="B276" s="20" t="s">
        <v>9</v>
      </c>
      <c r="C276" s="21" t="s">
        <v>4</v>
      </c>
      <c r="D276" s="22" t="s">
        <v>2</v>
      </c>
      <c r="E276" s="21" t="s">
        <v>8</v>
      </c>
      <c r="F276" s="22" t="s">
        <v>3</v>
      </c>
      <c r="G276" s="64" t="s">
        <v>6</v>
      </c>
      <c r="H276" s="64" t="s">
        <v>5</v>
      </c>
      <c r="I276" s="21" t="s">
        <v>16</v>
      </c>
      <c r="J276" s="69" t="s">
        <v>43</v>
      </c>
    </row>
    <row r="277" spans="1:7" ht="13.5" customHeight="1">
      <c r="A277" s="52">
        <v>121</v>
      </c>
      <c r="F277" s="37">
        <v>41562</v>
      </c>
      <c r="G277" s="63">
        <f aca="true" t="shared" si="1" ref="G277:G306">IF(F277&gt;1/1/2000,IF($E$2&lt;=(F277+2),(125+75+40),($E$2-(F277+2))*15+(125+75+40)),)</f>
        <v>34350</v>
      </c>
    </row>
    <row r="278" spans="1:10" s="5" customFormat="1" ht="13.5" customHeight="1">
      <c r="A278" s="55"/>
      <c r="B278" s="30"/>
      <c r="C278" s="31"/>
      <c r="D278" s="32"/>
      <c r="E278" s="31"/>
      <c r="F278" s="32"/>
      <c r="G278" s="63">
        <f t="shared" si="1"/>
        <v>0</v>
      </c>
      <c r="H278" s="65"/>
      <c r="I278" s="31"/>
      <c r="J278" s="70"/>
    </row>
    <row r="279" spans="1:7" ht="13.5" customHeight="1">
      <c r="A279" s="52">
        <v>122</v>
      </c>
      <c r="F279" s="37">
        <v>38456</v>
      </c>
      <c r="G279" s="63">
        <f t="shared" si="1"/>
        <v>80940</v>
      </c>
    </row>
    <row r="280" spans="1:10" s="5" customFormat="1" ht="13.5" customHeight="1">
      <c r="A280" s="55"/>
      <c r="B280" s="30"/>
      <c r="C280" s="31"/>
      <c r="D280" s="32"/>
      <c r="E280" s="31"/>
      <c r="F280" s="32"/>
      <c r="G280" s="63">
        <f t="shared" si="1"/>
        <v>0</v>
      </c>
      <c r="H280" s="65"/>
      <c r="I280" s="31"/>
      <c r="J280" s="70"/>
    </row>
    <row r="281" spans="1:7" ht="13.5" customHeight="1">
      <c r="A281" s="52">
        <v>123</v>
      </c>
      <c r="F281" s="37">
        <v>38347</v>
      </c>
      <c r="G281" s="63">
        <f t="shared" si="1"/>
        <v>82575</v>
      </c>
    </row>
    <row r="282" spans="1:10" s="5" customFormat="1" ht="13.5" customHeight="1">
      <c r="A282" s="55"/>
      <c r="B282" s="30"/>
      <c r="C282" s="31"/>
      <c r="D282" s="32"/>
      <c r="E282" s="31"/>
      <c r="F282" s="32"/>
      <c r="G282" s="63">
        <f t="shared" si="1"/>
        <v>0</v>
      </c>
      <c r="H282" s="65"/>
      <c r="I282" s="31"/>
      <c r="J282" s="70"/>
    </row>
    <row r="283" spans="1:7" ht="13.5" customHeight="1">
      <c r="A283" s="52">
        <v>124</v>
      </c>
      <c r="F283" s="37">
        <v>38396</v>
      </c>
      <c r="G283" s="63">
        <f t="shared" si="1"/>
        <v>81840</v>
      </c>
    </row>
    <row r="284" spans="1:10" s="5" customFormat="1" ht="13.5" customHeight="1">
      <c r="A284" s="55"/>
      <c r="B284" s="30"/>
      <c r="C284" s="31"/>
      <c r="D284" s="32"/>
      <c r="E284" s="31"/>
      <c r="F284" s="32"/>
      <c r="G284" s="63">
        <f t="shared" si="1"/>
        <v>0</v>
      </c>
      <c r="H284" s="65"/>
      <c r="I284" s="31"/>
      <c r="J284" s="70"/>
    </row>
    <row r="285" spans="1:7" ht="13.5" customHeight="1">
      <c r="A285" s="52">
        <v>125</v>
      </c>
      <c r="F285" s="37">
        <v>38396</v>
      </c>
      <c r="G285" s="63">
        <f t="shared" si="1"/>
        <v>81840</v>
      </c>
    </row>
    <row r="286" spans="1:10" s="5" customFormat="1" ht="13.5" customHeight="1">
      <c r="A286" s="55"/>
      <c r="B286" s="30"/>
      <c r="C286" s="31"/>
      <c r="D286" s="32"/>
      <c r="E286" s="31"/>
      <c r="F286" s="32"/>
      <c r="G286" s="63">
        <f t="shared" si="1"/>
        <v>0</v>
      </c>
      <c r="H286" s="65"/>
      <c r="I286" s="31"/>
      <c r="J286" s="70"/>
    </row>
    <row r="287" spans="1:7" ht="13.5" customHeight="1">
      <c r="A287" s="52">
        <v>126</v>
      </c>
      <c r="F287" s="37">
        <v>38396</v>
      </c>
      <c r="G287" s="63">
        <f t="shared" si="1"/>
        <v>81840</v>
      </c>
    </row>
    <row r="288" spans="1:10" s="5" customFormat="1" ht="13.5" customHeight="1">
      <c r="A288" s="55"/>
      <c r="B288" s="30"/>
      <c r="C288" s="31"/>
      <c r="D288" s="32"/>
      <c r="E288" s="31"/>
      <c r="F288" s="32"/>
      <c r="G288" s="63">
        <f t="shared" si="1"/>
        <v>0</v>
      </c>
      <c r="H288" s="65"/>
      <c r="I288" s="31"/>
      <c r="J288" s="70"/>
    </row>
    <row r="289" spans="1:7" ht="13.5" customHeight="1">
      <c r="A289" s="52">
        <v>127</v>
      </c>
      <c r="F289" s="37">
        <v>38396</v>
      </c>
      <c r="G289" s="63">
        <f t="shared" si="1"/>
        <v>81840</v>
      </c>
    </row>
    <row r="290" spans="1:10" s="5" customFormat="1" ht="13.5" customHeight="1">
      <c r="A290" s="55"/>
      <c r="B290" s="30"/>
      <c r="C290" s="31"/>
      <c r="D290" s="32"/>
      <c r="E290" s="31"/>
      <c r="F290" s="32"/>
      <c r="G290" s="63">
        <f t="shared" si="1"/>
        <v>0</v>
      </c>
      <c r="H290" s="65"/>
      <c r="I290" s="31"/>
      <c r="J290" s="70"/>
    </row>
    <row r="291" spans="1:7" ht="13.5" customHeight="1">
      <c r="A291" s="52">
        <v>128</v>
      </c>
      <c r="F291" s="37">
        <v>38396</v>
      </c>
      <c r="G291" s="63">
        <f t="shared" si="1"/>
        <v>81840</v>
      </c>
    </row>
    <row r="292" spans="1:10" s="5" customFormat="1" ht="13.5" customHeight="1">
      <c r="A292" s="55"/>
      <c r="B292" s="30"/>
      <c r="C292" s="31"/>
      <c r="D292" s="32"/>
      <c r="E292" s="31"/>
      <c r="F292" s="32"/>
      <c r="G292" s="63">
        <f t="shared" si="1"/>
        <v>0</v>
      </c>
      <c r="H292" s="65"/>
      <c r="I292" s="31"/>
      <c r="J292" s="70"/>
    </row>
    <row r="293" spans="1:7" ht="13.5" customHeight="1">
      <c r="A293" s="52">
        <v>129</v>
      </c>
      <c r="F293" s="37">
        <v>38396</v>
      </c>
      <c r="G293" s="63">
        <f t="shared" si="1"/>
        <v>81840</v>
      </c>
    </row>
    <row r="294" spans="1:10" s="5" customFormat="1" ht="13.5" customHeight="1">
      <c r="A294" s="55"/>
      <c r="B294" s="30"/>
      <c r="C294" s="31"/>
      <c r="D294" s="32"/>
      <c r="E294" s="31"/>
      <c r="F294" s="32"/>
      <c r="G294" s="63">
        <f t="shared" si="1"/>
        <v>0</v>
      </c>
      <c r="H294" s="65"/>
      <c r="I294" s="31"/>
      <c r="J294" s="70"/>
    </row>
    <row r="295" spans="1:7" ht="13.5" customHeight="1">
      <c r="A295" s="52">
        <v>130</v>
      </c>
      <c r="F295" s="37">
        <v>38396</v>
      </c>
      <c r="G295" s="63">
        <f t="shared" si="1"/>
        <v>81840</v>
      </c>
    </row>
    <row r="296" spans="1:10" s="5" customFormat="1" ht="13.5" customHeight="1">
      <c r="A296" s="55"/>
      <c r="B296" s="30"/>
      <c r="C296" s="31"/>
      <c r="D296" s="32"/>
      <c r="E296" s="31"/>
      <c r="F296" s="32"/>
      <c r="G296" s="63">
        <f t="shared" si="1"/>
        <v>0</v>
      </c>
      <c r="H296" s="65"/>
      <c r="I296" s="31"/>
      <c r="J296" s="70"/>
    </row>
    <row r="297" spans="1:7" ht="13.5" customHeight="1">
      <c r="A297" s="52">
        <v>131</v>
      </c>
      <c r="F297" s="37">
        <v>38396</v>
      </c>
      <c r="G297" s="63">
        <f t="shared" si="1"/>
        <v>81840</v>
      </c>
    </row>
    <row r="298" spans="1:10" s="5" customFormat="1" ht="13.5" customHeight="1">
      <c r="A298" s="55"/>
      <c r="B298" s="30"/>
      <c r="C298" s="31"/>
      <c r="D298" s="32"/>
      <c r="E298" s="31"/>
      <c r="F298" s="32"/>
      <c r="G298" s="63">
        <f t="shared" si="1"/>
        <v>0</v>
      </c>
      <c r="H298" s="65"/>
      <c r="I298" s="31"/>
      <c r="J298" s="70"/>
    </row>
    <row r="299" spans="1:7" ht="13.5" customHeight="1">
      <c r="A299" s="52">
        <v>132</v>
      </c>
      <c r="F299" s="37">
        <v>38396</v>
      </c>
      <c r="G299" s="63">
        <f t="shared" si="1"/>
        <v>81840</v>
      </c>
    </row>
    <row r="300" spans="1:10" s="5" customFormat="1" ht="13.5" customHeight="1">
      <c r="A300" s="55"/>
      <c r="B300" s="30"/>
      <c r="C300" s="31"/>
      <c r="D300" s="32"/>
      <c r="E300" s="31"/>
      <c r="F300" s="32"/>
      <c r="G300" s="63">
        <f t="shared" si="1"/>
        <v>0</v>
      </c>
      <c r="H300" s="65"/>
      <c r="I300" s="31"/>
      <c r="J300" s="70"/>
    </row>
    <row r="301" spans="1:7" ht="13.5" customHeight="1">
      <c r="A301" s="52">
        <v>133</v>
      </c>
      <c r="F301" s="37">
        <v>38396</v>
      </c>
      <c r="G301" s="63">
        <f t="shared" si="1"/>
        <v>81840</v>
      </c>
    </row>
    <row r="302" spans="1:10" s="5" customFormat="1" ht="13.5" customHeight="1">
      <c r="A302" s="55"/>
      <c r="B302" s="30"/>
      <c r="C302" s="31"/>
      <c r="D302" s="32"/>
      <c r="E302" s="31"/>
      <c r="F302" s="32"/>
      <c r="G302" s="63">
        <f t="shared" si="1"/>
        <v>0</v>
      </c>
      <c r="H302" s="65"/>
      <c r="I302" s="31"/>
      <c r="J302" s="70"/>
    </row>
    <row r="303" spans="1:7" ht="13.5" customHeight="1">
      <c r="A303" s="52">
        <v>134</v>
      </c>
      <c r="F303" s="37">
        <v>38396</v>
      </c>
      <c r="G303" s="63">
        <f t="shared" si="1"/>
        <v>81840</v>
      </c>
    </row>
    <row r="304" spans="1:10" s="5" customFormat="1" ht="13.5" customHeight="1">
      <c r="A304" s="55"/>
      <c r="B304" s="30"/>
      <c r="C304" s="31"/>
      <c r="D304" s="32"/>
      <c r="E304" s="31"/>
      <c r="F304" s="32"/>
      <c r="G304" s="63">
        <f t="shared" si="1"/>
        <v>0</v>
      </c>
      <c r="H304" s="65"/>
      <c r="I304" s="31"/>
      <c r="J304" s="70"/>
    </row>
    <row r="305" spans="1:7" ht="13.5" customHeight="1">
      <c r="A305" s="52">
        <v>135</v>
      </c>
      <c r="F305" s="37">
        <v>38396</v>
      </c>
      <c r="G305" s="63">
        <f t="shared" si="1"/>
        <v>81840</v>
      </c>
    </row>
    <row r="306" spans="1:10" s="5" customFormat="1" ht="13.5" customHeight="1">
      <c r="A306" s="55"/>
      <c r="B306" s="30"/>
      <c r="C306" s="31"/>
      <c r="D306" s="32"/>
      <c r="E306" s="31"/>
      <c r="F306" s="32"/>
      <c r="G306" s="63">
        <f t="shared" si="1"/>
        <v>0</v>
      </c>
      <c r="H306" s="65"/>
      <c r="I306" s="31"/>
      <c r="J306" s="70"/>
    </row>
    <row r="307" spans="1:10" s="6" customFormat="1" ht="18">
      <c r="A307" s="56"/>
      <c r="B307" s="8" t="s">
        <v>0</v>
      </c>
      <c r="C307" s="9"/>
      <c r="D307" s="10"/>
      <c r="E307" s="9"/>
      <c r="F307" s="10"/>
      <c r="G307" s="62"/>
      <c r="H307" s="62"/>
      <c r="I307" s="9"/>
      <c r="J307" s="67" t="s">
        <v>26</v>
      </c>
    </row>
    <row r="308" spans="2:6" ht="18" customHeight="1">
      <c r="B308" s="12" t="s">
        <v>1</v>
      </c>
      <c r="C308" s="13" t="str">
        <f>$C$2</f>
        <v>CANIFF LOT</v>
      </c>
      <c r="D308" s="74" t="s">
        <v>7</v>
      </c>
      <c r="E308" s="38">
        <f>$E$2</f>
        <v>43838</v>
      </c>
      <c r="F308" s="37"/>
    </row>
    <row r="309" ht="13.5" customHeight="1">
      <c r="C309" s="21"/>
    </row>
    <row r="310" spans="2:10" ht="13.5" customHeight="1">
      <c r="B310" s="20" t="s">
        <v>9</v>
      </c>
      <c r="C310" s="21" t="s">
        <v>4</v>
      </c>
      <c r="D310" s="22" t="s">
        <v>2</v>
      </c>
      <c r="E310" s="21" t="s">
        <v>8</v>
      </c>
      <c r="F310" s="22" t="s">
        <v>3</v>
      </c>
      <c r="G310" s="64" t="s">
        <v>6</v>
      </c>
      <c r="H310" s="64" t="s">
        <v>5</v>
      </c>
      <c r="I310" s="21" t="s">
        <v>16</v>
      </c>
      <c r="J310" s="69" t="s">
        <v>43</v>
      </c>
    </row>
    <row r="311" spans="1:7" ht="13.5" customHeight="1">
      <c r="A311" s="52">
        <v>136</v>
      </c>
      <c r="F311" s="37">
        <v>41562</v>
      </c>
      <c r="G311" s="63">
        <f aca="true" t="shared" si="2" ref="G311:G340">IF(F311&gt;1/1/2000,IF($E$2&lt;=(F311+2),(125+75+40),($E$2-(F311+2))*15+(125+75+40)),)</f>
        <v>34350</v>
      </c>
    </row>
    <row r="312" spans="1:10" s="5" customFormat="1" ht="13.5" customHeight="1">
      <c r="A312" s="55"/>
      <c r="B312" s="30"/>
      <c r="C312" s="31"/>
      <c r="D312" s="32"/>
      <c r="E312" s="31"/>
      <c r="F312" s="32"/>
      <c r="G312" s="63">
        <f t="shared" si="2"/>
        <v>0</v>
      </c>
      <c r="H312" s="65"/>
      <c r="I312" s="31"/>
      <c r="J312" s="70"/>
    </row>
    <row r="313" spans="1:7" ht="13.5" customHeight="1">
      <c r="A313" s="52">
        <v>137</v>
      </c>
      <c r="F313" s="37">
        <v>41562</v>
      </c>
      <c r="G313" s="63">
        <f t="shared" si="2"/>
        <v>34350</v>
      </c>
    </row>
    <row r="314" spans="1:10" s="5" customFormat="1" ht="13.5" customHeight="1">
      <c r="A314" s="55"/>
      <c r="B314" s="30"/>
      <c r="C314" s="31"/>
      <c r="D314" s="32"/>
      <c r="E314" s="31"/>
      <c r="F314" s="32"/>
      <c r="G314" s="63">
        <f t="shared" si="2"/>
        <v>0</v>
      </c>
      <c r="H314" s="65"/>
      <c r="I314" s="31"/>
      <c r="J314" s="70"/>
    </row>
    <row r="315" spans="1:7" ht="13.5" customHeight="1">
      <c r="A315" s="52">
        <v>138</v>
      </c>
      <c r="F315" s="37">
        <v>41562</v>
      </c>
      <c r="G315" s="63">
        <f t="shared" si="2"/>
        <v>34350</v>
      </c>
    </row>
    <row r="316" spans="1:10" s="5" customFormat="1" ht="13.5" customHeight="1">
      <c r="A316" s="55"/>
      <c r="B316" s="30"/>
      <c r="C316" s="31"/>
      <c r="D316" s="32"/>
      <c r="E316" s="31"/>
      <c r="F316" s="32"/>
      <c r="G316" s="63">
        <f t="shared" si="2"/>
        <v>0</v>
      </c>
      <c r="H316" s="65"/>
      <c r="I316" s="31"/>
      <c r="J316" s="70"/>
    </row>
    <row r="317" spans="1:7" ht="13.5" customHeight="1">
      <c r="A317" s="52">
        <v>139</v>
      </c>
      <c r="F317" s="37">
        <v>41562</v>
      </c>
      <c r="G317" s="63">
        <f t="shared" si="2"/>
        <v>34350</v>
      </c>
    </row>
    <row r="318" spans="1:10" s="5" customFormat="1" ht="13.5" customHeight="1">
      <c r="A318" s="55"/>
      <c r="B318" s="30"/>
      <c r="C318" s="31"/>
      <c r="D318" s="32"/>
      <c r="E318" s="31"/>
      <c r="F318" s="32"/>
      <c r="G318" s="63">
        <f t="shared" si="2"/>
        <v>0</v>
      </c>
      <c r="H318" s="65"/>
      <c r="I318" s="31"/>
      <c r="J318" s="70"/>
    </row>
    <row r="319" spans="1:7" ht="13.5" customHeight="1">
      <c r="A319" s="52">
        <v>140</v>
      </c>
      <c r="F319" s="37">
        <v>41562</v>
      </c>
      <c r="G319" s="63">
        <f t="shared" si="2"/>
        <v>34350</v>
      </c>
    </row>
    <row r="320" spans="1:10" s="5" customFormat="1" ht="13.5" customHeight="1">
      <c r="A320" s="55"/>
      <c r="B320" s="30"/>
      <c r="C320" s="31"/>
      <c r="D320" s="32"/>
      <c r="E320" s="31"/>
      <c r="F320" s="32"/>
      <c r="G320" s="63">
        <f t="shared" si="2"/>
        <v>0</v>
      </c>
      <c r="H320" s="65"/>
      <c r="I320" s="31"/>
      <c r="J320" s="70"/>
    </row>
    <row r="321" spans="1:7" ht="13.5" customHeight="1">
      <c r="A321" s="52">
        <v>141</v>
      </c>
      <c r="F321" s="37">
        <v>41562</v>
      </c>
      <c r="G321" s="63">
        <f t="shared" si="2"/>
        <v>34350</v>
      </c>
    </row>
    <row r="322" spans="1:10" s="5" customFormat="1" ht="13.5" customHeight="1">
      <c r="A322" s="55"/>
      <c r="B322" s="30"/>
      <c r="C322" s="31"/>
      <c r="D322" s="32"/>
      <c r="E322" s="31"/>
      <c r="F322" s="32"/>
      <c r="G322" s="63">
        <f t="shared" si="2"/>
        <v>0</v>
      </c>
      <c r="H322" s="65"/>
      <c r="I322" s="31"/>
      <c r="J322" s="70"/>
    </row>
    <row r="323" spans="1:7" ht="13.5" customHeight="1">
      <c r="A323" s="52">
        <v>142</v>
      </c>
      <c r="F323" s="37">
        <v>41562</v>
      </c>
      <c r="G323" s="63">
        <f t="shared" si="2"/>
        <v>34350</v>
      </c>
    </row>
    <row r="324" spans="1:10" s="5" customFormat="1" ht="13.5" customHeight="1">
      <c r="A324" s="55"/>
      <c r="B324" s="30"/>
      <c r="C324" s="31"/>
      <c r="D324" s="32"/>
      <c r="E324" s="31"/>
      <c r="F324" s="32"/>
      <c r="G324" s="63">
        <f t="shared" si="2"/>
        <v>0</v>
      </c>
      <c r="H324" s="65"/>
      <c r="I324" s="31"/>
      <c r="J324" s="70"/>
    </row>
    <row r="325" spans="1:7" ht="13.5" customHeight="1">
      <c r="A325" s="52">
        <v>143</v>
      </c>
      <c r="F325" s="37">
        <v>41562</v>
      </c>
      <c r="G325" s="63">
        <f t="shared" si="2"/>
        <v>34350</v>
      </c>
    </row>
    <row r="326" spans="1:10" s="5" customFormat="1" ht="13.5" customHeight="1">
      <c r="A326" s="55"/>
      <c r="B326" s="30"/>
      <c r="C326" s="31"/>
      <c r="D326" s="32"/>
      <c r="E326" s="31"/>
      <c r="F326" s="32"/>
      <c r="G326" s="63">
        <f t="shared" si="2"/>
        <v>0</v>
      </c>
      <c r="H326" s="65"/>
      <c r="I326" s="31"/>
      <c r="J326" s="70"/>
    </row>
    <row r="327" spans="1:7" ht="13.5" customHeight="1">
      <c r="A327" s="52">
        <v>144</v>
      </c>
      <c r="F327" s="37">
        <v>41562</v>
      </c>
      <c r="G327" s="63">
        <f t="shared" si="2"/>
        <v>34350</v>
      </c>
    </row>
    <row r="328" spans="1:10" s="5" customFormat="1" ht="13.5" customHeight="1">
      <c r="A328" s="55"/>
      <c r="B328" s="30"/>
      <c r="C328" s="31"/>
      <c r="D328" s="32"/>
      <c r="E328" s="31"/>
      <c r="F328" s="32"/>
      <c r="G328" s="63">
        <f t="shared" si="2"/>
        <v>0</v>
      </c>
      <c r="H328" s="65"/>
      <c r="I328" s="31"/>
      <c r="J328" s="70"/>
    </row>
    <row r="329" spans="1:7" ht="13.5" customHeight="1">
      <c r="A329" s="52">
        <v>145</v>
      </c>
      <c r="F329" s="37">
        <v>41562</v>
      </c>
      <c r="G329" s="63">
        <f t="shared" si="2"/>
        <v>34350</v>
      </c>
    </row>
    <row r="330" spans="1:10" s="5" customFormat="1" ht="13.5" customHeight="1">
      <c r="A330" s="55"/>
      <c r="B330" s="30"/>
      <c r="C330" s="31"/>
      <c r="D330" s="32"/>
      <c r="E330" s="31"/>
      <c r="F330" s="32"/>
      <c r="G330" s="63">
        <f t="shared" si="2"/>
        <v>0</v>
      </c>
      <c r="H330" s="65"/>
      <c r="I330" s="31"/>
      <c r="J330" s="70"/>
    </row>
    <row r="331" spans="1:7" ht="13.5" customHeight="1">
      <c r="A331" s="52">
        <v>146</v>
      </c>
      <c r="F331" s="37">
        <v>41562</v>
      </c>
      <c r="G331" s="63">
        <f t="shared" si="2"/>
        <v>34350</v>
      </c>
    </row>
    <row r="332" spans="1:10" s="5" customFormat="1" ht="13.5" customHeight="1">
      <c r="A332" s="55"/>
      <c r="B332" s="30"/>
      <c r="C332" s="31"/>
      <c r="D332" s="32"/>
      <c r="E332" s="31"/>
      <c r="F332" s="32"/>
      <c r="G332" s="63">
        <f t="shared" si="2"/>
        <v>0</v>
      </c>
      <c r="H332" s="65"/>
      <c r="I332" s="31"/>
      <c r="J332" s="70"/>
    </row>
    <row r="333" spans="1:7" ht="13.5" customHeight="1">
      <c r="A333" s="52">
        <v>147</v>
      </c>
      <c r="F333" s="37">
        <v>41562</v>
      </c>
      <c r="G333" s="63">
        <f t="shared" si="2"/>
        <v>34350</v>
      </c>
    </row>
    <row r="334" spans="1:10" s="5" customFormat="1" ht="13.5" customHeight="1">
      <c r="A334" s="55"/>
      <c r="B334" s="30"/>
      <c r="C334" s="31"/>
      <c r="D334" s="32"/>
      <c r="E334" s="31"/>
      <c r="F334" s="32"/>
      <c r="G334" s="63">
        <f t="shared" si="2"/>
        <v>0</v>
      </c>
      <c r="H334" s="65"/>
      <c r="I334" s="31"/>
      <c r="J334" s="70"/>
    </row>
    <row r="335" spans="1:7" ht="13.5" customHeight="1">
      <c r="A335" s="52">
        <v>148</v>
      </c>
      <c r="F335" s="37">
        <v>41562</v>
      </c>
      <c r="G335" s="63">
        <f t="shared" si="2"/>
        <v>34350</v>
      </c>
    </row>
    <row r="336" spans="1:10" s="5" customFormat="1" ht="13.5" customHeight="1">
      <c r="A336" s="55"/>
      <c r="B336" s="30"/>
      <c r="C336" s="31"/>
      <c r="D336" s="32"/>
      <c r="E336" s="31"/>
      <c r="F336" s="32"/>
      <c r="G336" s="63">
        <f t="shared" si="2"/>
        <v>0</v>
      </c>
      <c r="H336" s="65"/>
      <c r="I336" s="31"/>
      <c r="J336" s="70"/>
    </row>
    <row r="337" spans="1:7" ht="13.5" customHeight="1">
      <c r="A337" s="52">
        <v>149</v>
      </c>
      <c r="F337" s="37">
        <v>41562</v>
      </c>
      <c r="G337" s="63">
        <f t="shared" si="2"/>
        <v>34350</v>
      </c>
    </row>
    <row r="338" spans="1:10" s="5" customFormat="1" ht="13.5" customHeight="1">
      <c r="A338" s="55"/>
      <c r="B338" s="30"/>
      <c r="C338" s="31"/>
      <c r="D338" s="32"/>
      <c r="E338" s="31"/>
      <c r="F338" s="32"/>
      <c r="G338" s="63">
        <f t="shared" si="2"/>
        <v>0</v>
      </c>
      <c r="H338" s="65"/>
      <c r="I338" s="31"/>
      <c r="J338" s="70"/>
    </row>
    <row r="339" spans="1:7" ht="13.5" customHeight="1">
      <c r="A339" s="52">
        <v>150</v>
      </c>
      <c r="F339" s="37">
        <v>41562</v>
      </c>
      <c r="G339" s="63">
        <f t="shared" si="2"/>
        <v>34350</v>
      </c>
    </row>
    <row r="340" spans="1:10" s="5" customFormat="1" ht="13.5" customHeight="1">
      <c r="A340" s="55"/>
      <c r="B340" s="30"/>
      <c r="C340" s="31"/>
      <c r="D340" s="32"/>
      <c r="E340" s="31"/>
      <c r="F340" s="32"/>
      <c r="G340" s="63">
        <f t="shared" si="2"/>
        <v>0</v>
      </c>
      <c r="H340" s="65"/>
      <c r="I340" s="31"/>
      <c r="J340" s="70"/>
    </row>
  </sheetData>
  <sheetProtection/>
  <conditionalFormatting sqref="G277:G306 G209:G238 G243:G272 G311:G340 G175:G204 G141:G146 G34 G68 G102 G136 G148:G170">
    <cfRule type="cellIs" priority="84" dxfId="0" operator="equal" stopIfTrue="1">
      <formula>0</formula>
    </cfRule>
  </conditionalFormatting>
  <conditionalFormatting sqref="G5:G33">
    <cfRule type="cellIs" priority="5" dxfId="0" operator="equal" stopIfTrue="1">
      <formula>0</formula>
    </cfRule>
  </conditionalFormatting>
  <conditionalFormatting sqref="G39:G67">
    <cfRule type="cellIs" priority="4" dxfId="0" operator="equal" stopIfTrue="1">
      <formula>0</formula>
    </cfRule>
  </conditionalFormatting>
  <conditionalFormatting sqref="G73:G101">
    <cfRule type="cellIs" priority="3" dxfId="0" operator="equal" stopIfTrue="1">
      <formula>0</formula>
    </cfRule>
  </conditionalFormatting>
  <conditionalFormatting sqref="G107:G135">
    <cfRule type="cellIs" priority="2" dxfId="0" operator="equal" stopIfTrue="1">
      <formula>0</formula>
    </cfRule>
  </conditionalFormatting>
  <conditionalFormatting sqref="G147">
    <cfRule type="cellIs" priority="1" dxfId="0" operator="equal" stopIfTrue="1">
      <formula>0</formula>
    </cfRule>
  </conditionalFormatting>
  <printOptions/>
  <pageMargins left="0.44" right="0.35" top="1" bottom="1" header="0.5" footer="0.5"/>
  <pageSetup horizontalDpi="600" verticalDpi="600" orientation="landscape" r:id="rId1"/>
  <rowBreaks count="9" manualBreakCount="9">
    <brk id="34" max="255" man="1"/>
    <brk id="68" max="255" man="1"/>
    <brk id="102" max="255" man="1"/>
    <brk id="136" max="255" man="1"/>
    <brk id="170" max="255" man="1"/>
    <brk id="204" max="255" man="1"/>
    <brk id="238" max="255" man="1"/>
    <brk id="27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4"/>
  <sheetViews>
    <sheetView zoomScalePageLayoutView="0" workbookViewId="0" topLeftCell="A1">
      <selection activeCell="F38" sqref="F38"/>
    </sheetView>
  </sheetViews>
  <sheetFormatPr defaultColWidth="9.140625" defaultRowHeight="12.75"/>
  <sheetData>
    <row r="2" spans="1:10" ht="12.75">
      <c r="A2" s="1" t="s">
        <v>10</v>
      </c>
      <c r="B2" t="s">
        <v>11</v>
      </c>
      <c r="D2" t="s">
        <v>12</v>
      </c>
      <c r="H2" s="2">
        <v>38392</v>
      </c>
      <c r="J2" s="3">
        <v>166</v>
      </c>
    </row>
    <row r="4" spans="1:10" ht="12.75">
      <c r="A4" t="s">
        <v>13</v>
      </c>
      <c r="B4" t="s">
        <v>14</v>
      </c>
      <c r="D4" t="s">
        <v>15</v>
      </c>
      <c r="H4" s="2">
        <v>38393</v>
      </c>
      <c r="J4" s="3">
        <v>158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78"/>
  <sheetViews>
    <sheetView showZeros="0" view="pageLayout" workbookViewId="0" topLeftCell="A1">
      <selection activeCell="A1" sqref="A1:A16384"/>
    </sheetView>
  </sheetViews>
  <sheetFormatPr defaultColWidth="9.140625" defaultRowHeight="12.75"/>
  <cols>
    <col min="1" max="1" width="5.140625" style="52" customWidth="1"/>
    <col min="2" max="2" width="14.140625" style="17" customWidth="1"/>
    <col min="3" max="3" width="19.140625" style="15" customWidth="1"/>
    <col min="4" max="4" width="20.00390625" style="19" customWidth="1"/>
    <col min="5" max="5" width="13.28125" style="15" customWidth="1"/>
    <col min="6" max="6" width="15.140625" style="19" customWidth="1"/>
    <col min="7" max="7" width="9.8515625" style="16" customWidth="1"/>
    <col min="8" max="8" width="10.140625" style="16" bestFit="1" customWidth="1"/>
    <col min="9" max="9" width="19.140625" style="15" customWidth="1"/>
    <col min="10" max="10" width="12.57421875" style="0" customWidth="1"/>
  </cols>
  <sheetData>
    <row r="1" spans="2:9" s="6" customFormat="1" ht="18">
      <c r="B1" s="58" t="s">
        <v>0</v>
      </c>
      <c r="C1" s="53"/>
      <c r="D1" s="53"/>
      <c r="E1" s="53"/>
      <c r="F1" s="59"/>
      <c r="G1" s="11"/>
      <c r="H1" s="11"/>
      <c r="I1" s="9" t="s">
        <v>17</v>
      </c>
    </row>
    <row r="2" spans="2:5" ht="18">
      <c r="B2" s="12" t="s">
        <v>1</v>
      </c>
      <c r="C2" s="13" t="s">
        <v>29</v>
      </c>
      <c r="D2" s="47"/>
      <c r="E2" s="38">
        <v>41565</v>
      </c>
    </row>
    <row r="3" ht="15.75">
      <c r="C3" s="18"/>
    </row>
    <row r="4" spans="2:9" ht="12.75">
      <c r="B4" s="20" t="s">
        <v>9</v>
      </c>
      <c r="C4" s="21" t="s">
        <v>4</v>
      </c>
      <c r="D4" s="22" t="s">
        <v>2</v>
      </c>
      <c r="E4" s="21" t="s">
        <v>8</v>
      </c>
      <c r="F4" s="22" t="s">
        <v>3</v>
      </c>
      <c r="G4" s="23" t="s">
        <v>6</v>
      </c>
      <c r="H4" s="23" t="s">
        <v>5</v>
      </c>
      <c r="I4" s="21" t="s">
        <v>16</v>
      </c>
    </row>
    <row r="5" spans="2:7" ht="12.75">
      <c r="B5" s="17">
        <v>400000000</v>
      </c>
      <c r="C5" s="15">
        <v>2004</v>
      </c>
      <c r="D5" s="19" t="s">
        <v>30</v>
      </c>
      <c r="F5" s="37">
        <v>41562</v>
      </c>
      <c r="G5" s="16">
        <f aca="true" t="shared" si="0" ref="G5:G34">IF(F5&gt;1/1/2000,IF($E$2&lt;=(F5+2),(125+75+40),($E$2-(F5+2))*15+(125+75+40)),)</f>
        <v>255</v>
      </c>
    </row>
    <row r="6" spans="1:9" s="4" customFormat="1" ht="12.75">
      <c r="A6" s="54"/>
      <c r="G6" s="16">
        <f t="shared" si="0"/>
        <v>0</v>
      </c>
      <c r="H6" s="28"/>
      <c r="I6" s="26"/>
    </row>
    <row r="7" spans="1:7" ht="12.75">
      <c r="A7" s="52">
        <v>1</v>
      </c>
      <c r="F7" s="37">
        <v>41562</v>
      </c>
      <c r="G7" s="16">
        <f t="shared" si="0"/>
        <v>255</v>
      </c>
    </row>
    <row r="8" spans="1:9" s="5" customFormat="1" ht="12.75">
      <c r="A8" s="55"/>
      <c r="G8" s="16">
        <f t="shared" si="0"/>
        <v>0</v>
      </c>
      <c r="H8" s="33"/>
      <c r="I8" s="31"/>
    </row>
    <row r="9" spans="1:7" ht="12.75">
      <c r="A9" s="52">
        <f>A7+1</f>
        <v>2</v>
      </c>
      <c r="F9" s="37">
        <v>38332</v>
      </c>
      <c r="G9" s="16">
        <f t="shared" si="0"/>
        <v>48705</v>
      </c>
    </row>
    <row r="10" spans="1:9" s="5" customFormat="1" ht="12.75">
      <c r="A10" s="55"/>
      <c r="G10" s="16">
        <f t="shared" si="0"/>
        <v>0</v>
      </c>
      <c r="H10" s="33"/>
      <c r="I10" s="31"/>
    </row>
    <row r="11" spans="1:7" ht="12.75">
      <c r="A11" s="52">
        <f>A9+1</f>
        <v>3</v>
      </c>
      <c r="F11" s="37">
        <v>38421</v>
      </c>
      <c r="G11" s="16">
        <f t="shared" si="0"/>
        <v>47370</v>
      </c>
    </row>
    <row r="12" spans="1:9" s="5" customFormat="1" ht="12.75">
      <c r="A12" s="55"/>
      <c r="B12" s="30"/>
      <c r="C12" s="31"/>
      <c r="D12" s="32"/>
      <c r="E12" s="31"/>
      <c r="F12" s="32"/>
      <c r="G12" s="16">
        <f t="shared" si="0"/>
        <v>0</v>
      </c>
      <c r="H12" s="33"/>
      <c r="I12" s="31"/>
    </row>
    <row r="13" spans="1:7" ht="12.75">
      <c r="A13" s="52">
        <f>A11+1</f>
        <v>4</v>
      </c>
      <c r="F13" s="37">
        <v>38436</v>
      </c>
      <c r="G13" s="16">
        <f t="shared" si="0"/>
        <v>47145</v>
      </c>
    </row>
    <row r="14" spans="1:9" s="4" customFormat="1" ht="12.75">
      <c r="A14" s="54"/>
      <c r="B14" s="30"/>
      <c r="C14" s="31"/>
      <c r="D14" s="32"/>
      <c r="E14" s="31"/>
      <c r="F14" s="32"/>
      <c r="G14" s="16">
        <f t="shared" si="0"/>
        <v>0</v>
      </c>
      <c r="H14" s="28"/>
      <c r="I14" s="26"/>
    </row>
    <row r="15" spans="1:7" ht="12.75">
      <c r="A15" s="52">
        <f>A13+1</f>
        <v>5</v>
      </c>
      <c r="F15" s="37">
        <v>38455</v>
      </c>
      <c r="G15" s="16">
        <f t="shared" si="0"/>
        <v>46860</v>
      </c>
    </row>
    <row r="16" spans="1:9" s="5" customFormat="1" ht="12.75">
      <c r="A16" s="55"/>
      <c r="B16" s="30"/>
      <c r="C16" s="31"/>
      <c r="D16" s="32"/>
      <c r="E16" s="31"/>
      <c r="F16" s="32"/>
      <c r="G16" s="16">
        <f t="shared" si="0"/>
        <v>0</v>
      </c>
      <c r="H16" s="33"/>
      <c r="I16" s="31"/>
    </row>
    <row r="17" spans="1:7" ht="12.75">
      <c r="A17" s="52">
        <f>A15+1</f>
        <v>6</v>
      </c>
      <c r="F17" s="37">
        <v>38426</v>
      </c>
      <c r="G17" s="16">
        <f t="shared" si="0"/>
        <v>47295</v>
      </c>
    </row>
    <row r="18" spans="1:9" s="5" customFormat="1" ht="12.75">
      <c r="A18" s="55"/>
      <c r="G18" s="16">
        <f t="shared" si="0"/>
        <v>0</v>
      </c>
      <c r="H18" s="33"/>
      <c r="I18" s="31"/>
    </row>
    <row r="19" spans="1:7" ht="12.75">
      <c r="A19" s="52">
        <f>A17+1</f>
        <v>7</v>
      </c>
      <c r="B19" s="34"/>
      <c r="F19" s="37">
        <v>38396</v>
      </c>
      <c r="G19" s="16">
        <f t="shared" si="0"/>
        <v>47745</v>
      </c>
    </row>
    <row r="20" spans="1:9" s="5" customFormat="1" ht="12.75">
      <c r="A20" s="55"/>
      <c r="B20" s="30"/>
      <c r="C20" s="31"/>
      <c r="D20" s="32"/>
      <c r="E20" s="31"/>
      <c r="F20" s="32"/>
      <c r="G20" s="16">
        <f t="shared" si="0"/>
        <v>0</v>
      </c>
      <c r="H20" s="33"/>
      <c r="I20" s="31"/>
    </row>
    <row r="21" spans="1:7" ht="12.75">
      <c r="A21" s="52">
        <f>A19+1</f>
        <v>8</v>
      </c>
      <c r="F21" s="37">
        <v>38327</v>
      </c>
      <c r="G21" s="16">
        <f t="shared" si="0"/>
        <v>48780</v>
      </c>
    </row>
    <row r="22" spans="1:9" s="5" customFormat="1" ht="12.75">
      <c r="A22" s="55"/>
      <c r="B22" s="30"/>
      <c r="C22" s="31"/>
      <c r="D22" s="32"/>
      <c r="E22" s="31"/>
      <c r="F22" s="32"/>
      <c r="G22" s="16">
        <f t="shared" si="0"/>
        <v>0</v>
      </c>
      <c r="H22" s="33"/>
      <c r="I22" s="31"/>
    </row>
    <row r="23" spans="1:7" ht="12.75">
      <c r="A23" s="52">
        <f>A21+1</f>
        <v>9</v>
      </c>
      <c r="F23" s="37">
        <v>38484</v>
      </c>
      <c r="G23" s="16">
        <f t="shared" si="0"/>
        <v>46425</v>
      </c>
    </row>
    <row r="24" spans="1:9" s="5" customFormat="1" ht="12.75">
      <c r="A24" s="55"/>
      <c r="B24" s="30"/>
      <c r="C24" s="31"/>
      <c r="D24" s="32"/>
      <c r="E24" s="31"/>
      <c r="F24" s="32"/>
      <c r="G24" s="16">
        <f t="shared" si="0"/>
        <v>0</v>
      </c>
      <c r="H24" s="33"/>
      <c r="I24" s="31"/>
    </row>
    <row r="25" spans="1:7" ht="12.75">
      <c r="A25" s="52">
        <f>A23+1</f>
        <v>10</v>
      </c>
      <c r="F25" s="37">
        <v>38370</v>
      </c>
      <c r="G25" s="16">
        <f t="shared" si="0"/>
        <v>48135</v>
      </c>
    </row>
    <row r="26" spans="1:9" s="5" customFormat="1" ht="12.75">
      <c r="A26" s="55"/>
      <c r="B26" s="30"/>
      <c r="C26" s="31"/>
      <c r="D26" s="32"/>
      <c r="E26" s="31"/>
      <c r="F26" s="32"/>
      <c r="G26" s="16">
        <f t="shared" si="0"/>
        <v>0</v>
      </c>
      <c r="H26" s="33"/>
      <c r="I26" s="31"/>
    </row>
    <row r="27" spans="1:7" ht="12.75">
      <c r="A27" s="52">
        <f>A25+1</f>
        <v>11</v>
      </c>
      <c r="F27" s="37">
        <v>38478</v>
      </c>
      <c r="G27" s="16">
        <f t="shared" si="0"/>
        <v>46515</v>
      </c>
    </row>
    <row r="28" spans="1:9" s="5" customFormat="1" ht="12.75">
      <c r="A28" s="55"/>
      <c r="B28" s="30"/>
      <c r="C28" s="31"/>
      <c r="D28" s="32"/>
      <c r="E28" s="31"/>
      <c r="F28" s="32"/>
      <c r="G28" s="16">
        <f t="shared" si="0"/>
        <v>0</v>
      </c>
      <c r="H28" s="33"/>
      <c r="I28" s="31"/>
    </row>
    <row r="29" spans="1:7" ht="12.75">
      <c r="A29" s="52">
        <f>A27+1</f>
        <v>12</v>
      </c>
      <c r="F29" s="37">
        <v>38471</v>
      </c>
      <c r="G29" s="16">
        <f t="shared" si="0"/>
        <v>46620</v>
      </c>
    </row>
    <row r="30" spans="1:9" s="5" customFormat="1" ht="12.75">
      <c r="A30" s="55"/>
      <c r="B30" s="30"/>
      <c r="C30" s="31"/>
      <c r="D30" s="32"/>
      <c r="E30" s="31"/>
      <c r="F30" s="32"/>
      <c r="G30" s="16">
        <f t="shared" si="0"/>
        <v>0</v>
      </c>
      <c r="H30" s="33"/>
      <c r="I30" s="31"/>
    </row>
    <row r="31" spans="1:7" ht="12.75">
      <c r="A31" s="52">
        <f>A29+1</f>
        <v>13</v>
      </c>
      <c r="F31" s="37">
        <v>38481</v>
      </c>
      <c r="G31" s="16">
        <f t="shared" si="0"/>
        <v>46470</v>
      </c>
    </row>
    <row r="32" spans="1:9" s="5" customFormat="1" ht="12.75">
      <c r="A32" s="55"/>
      <c r="B32" s="30"/>
      <c r="C32" s="31"/>
      <c r="D32" s="32"/>
      <c r="E32" s="31"/>
      <c r="F32" s="32"/>
      <c r="G32" s="16">
        <f t="shared" si="0"/>
        <v>0</v>
      </c>
      <c r="H32" s="33"/>
      <c r="I32" s="31"/>
    </row>
    <row r="33" spans="1:7" ht="12.75">
      <c r="A33" s="52">
        <f>A31+1</f>
        <v>14</v>
      </c>
      <c r="F33" s="37">
        <v>38462</v>
      </c>
      <c r="G33" s="16">
        <f t="shared" si="0"/>
        <v>46755</v>
      </c>
    </row>
    <row r="34" spans="1:9" s="5" customFormat="1" ht="12.75">
      <c r="A34" s="55"/>
      <c r="B34" s="30"/>
      <c r="C34" s="31"/>
      <c r="D34" s="32"/>
      <c r="E34" s="31"/>
      <c r="F34" s="32"/>
      <c r="G34" s="16">
        <f t="shared" si="0"/>
        <v>0</v>
      </c>
      <c r="H34" s="33"/>
      <c r="I34" s="31"/>
    </row>
    <row r="35" spans="1:7" ht="12.75">
      <c r="A35" s="52">
        <f>A33+1</f>
        <v>15</v>
      </c>
      <c r="F35" s="51"/>
      <c r="G35" s="50"/>
    </row>
    <row r="36" spans="1:9" s="5" customFormat="1" ht="12.75">
      <c r="A36" s="55"/>
      <c r="B36" s="30"/>
      <c r="C36" s="31"/>
      <c r="D36" s="32"/>
      <c r="E36" s="31"/>
      <c r="F36" s="32"/>
      <c r="G36" s="16">
        <f>IF(F36&gt;1/1/2000,IF($E$2&lt;=(F36+2),(125+75+40),($E$2-(F36+2))*15+(125+75+40)),)</f>
        <v>0</v>
      </c>
      <c r="H36" s="33"/>
      <c r="I36" s="31"/>
    </row>
    <row r="37" spans="1:9" s="6" customFormat="1" ht="18">
      <c r="A37" s="56"/>
      <c r="B37" s="8" t="s">
        <v>0</v>
      </c>
      <c r="C37" s="9"/>
      <c r="D37" s="10"/>
      <c r="E37" s="9"/>
      <c r="F37" s="10"/>
      <c r="G37" s="11"/>
      <c r="H37" s="11"/>
      <c r="I37" s="9" t="s">
        <v>19</v>
      </c>
    </row>
    <row r="38" spans="2:5" ht="18">
      <c r="B38" s="12" t="s">
        <v>1</v>
      </c>
      <c r="C38" s="44" t="s">
        <v>27</v>
      </c>
      <c r="D38" s="39" t="s">
        <v>7</v>
      </c>
      <c r="E38" s="40">
        <v>41565</v>
      </c>
    </row>
    <row r="39" spans="3:5" ht="15.75">
      <c r="C39" s="41"/>
      <c r="D39" s="42"/>
      <c r="E39" s="43"/>
    </row>
    <row r="40" spans="2:9" ht="12.75">
      <c r="B40" s="20" t="s">
        <v>9</v>
      </c>
      <c r="C40" s="21" t="s">
        <v>4</v>
      </c>
      <c r="D40" s="22" t="s">
        <v>2</v>
      </c>
      <c r="E40" s="21" t="s">
        <v>8</v>
      </c>
      <c r="F40" s="22" t="s">
        <v>3</v>
      </c>
      <c r="G40" s="23" t="s">
        <v>6</v>
      </c>
      <c r="H40" s="23" t="s">
        <v>5</v>
      </c>
      <c r="I40" s="21" t="s">
        <v>16</v>
      </c>
    </row>
    <row r="41" spans="1:9" s="7" customFormat="1" ht="12.75">
      <c r="A41" s="57"/>
      <c r="B41" s="17"/>
      <c r="C41" s="15"/>
      <c r="D41" s="19"/>
      <c r="E41" s="15"/>
      <c r="F41" s="37">
        <v>41562</v>
      </c>
      <c r="G41" s="16">
        <f aca="true" t="shared" si="1" ref="G41:G69">IF(F41&gt;1/1/2000,IF($E$2&lt;=(F41+2),(125+75+40),($E$2-(F41+2))*15+(125+75+40)),)</f>
        <v>255</v>
      </c>
      <c r="H41" s="35"/>
      <c r="I41" s="36"/>
    </row>
    <row r="42" spans="1:9" s="5" customFormat="1" ht="12.75">
      <c r="A42" s="55"/>
      <c r="G42" s="16">
        <f t="shared" si="1"/>
        <v>0</v>
      </c>
      <c r="H42" s="33"/>
      <c r="I42" s="31"/>
    </row>
    <row r="43" spans="1:7" ht="12.75">
      <c r="A43" s="52">
        <f>A35+1</f>
        <v>16</v>
      </c>
      <c r="C43" s="24"/>
      <c r="F43" s="37">
        <v>38478</v>
      </c>
      <c r="G43" s="16">
        <f t="shared" si="1"/>
        <v>46515</v>
      </c>
    </row>
    <row r="44" spans="1:9" s="5" customFormat="1" ht="12.75">
      <c r="A44" s="55"/>
      <c r="B44" s="25"/>
      <c r="C44" s="26"/>
      <c r="D44" s="27"/>
      <c r="E44" s="26"/>
      <c r="F44" s="27"/>
      <c r="G44" s="16">
        <f t="shared" si="1"/>
        <v>0</v>
      </c>
      <c r="H44" s="33"/>
      <c r="I44" s="31"/>
    </row>
    <row r="45" spans="1:7" ht="12.75">
      <c r="A45" s="52">
        <f>A43+1</f>
        <v>17</v>
      </c>
      <c r="C45" s="29"/>
      <c r="F45" s="37">
        <v>38411</v>
      </c>
      <c r="G45" s="16">
        <f t="shared" si="1"/>
        <v>47520</v>
      </c>
    </row>
    <row r="46" spans="1:9" s="5" customFormat="1" ht="12.75">
      <c r="A46" s="55"/>
      <c r="B46" s="30"/>
      <c r="C46" s="31"/>
      <c r="D46" s="32"/>
      <c r="E46" s="31"/>
      <c r="F46" s="32"/>
      <c r="G46" s="16">
        <f t="shared" si="1"/>
        <v>0</v>
      </c>
      <c r="H46" s="33"/>
      <c r="I46" s="31"/>
    </row>
    <row r="47" spans="1:7" ht="12.75">
      <c r="A47" s="52">
        <f>A45+1</f>
        <v>18</v>
      </c>
      <c r="F47" s="37">
        <v>38439</v>
      </c>
      <c r="G47" s="16">
        <f t="shared" si="1"/>
        <v>47100</v>
      </c>
    </row>
    <row r="48" spans="1:9" s="5" customFormat="1" ht="12.75">
      <c r="A48" s="55"/>
      <c r="B48" s="30"/>
      <c r="C48" s="31"/>
      <c r="D48" s="32"/>
      <c r="E48" s="31"/>
      <c r="F48" s="32"/>
      <c r="G48" s="16">
        <f t="shared" si="1"/>
        <v>0</v>
      </c>
      <c r="H48" s="33"/>
      <c r="I48" s="31"/>
    </row>
    <row r="49" spans="1:7" ht="12.75">
      <c r="A49" s="52">
        <f>A47+1</f>
        <v>19</v>
      </c>
      <c r="F49" s="37">
        <v>38456</v>
      </c>
      <c r="G49" s="16">
        <f t="shared" si="1"/>
        <v>46845</v>
      </c>
    </row>
    <row r="50" spans="1:9" s="5" customFormat="1" ht="12.75">
      <c r="A50" s="55"/>
      <c r="B50" s="30"/>
      <c r="C50" s="31"/>
      <c r="D50" s="32"/>
      <c r="E50" s="31"/>
      <c r="F50" s="32"/>
      <c r="G50" s="16">
        <f t="shared" si="1"/>
        <v>0</v>
      </c>
      <c r="H50" s="33"/>
      <c r="I50" s="31"/>
    </row>
    <row r="51" spans="1:7" ht="12.75">
      <c r="A51" s="52">
        <f>A49+1</f>
        <v>20</v>
      </c>
      <c r="F51" s="37">
        <v>38437</v>
      </c>
      <c r="G51" s="16">
        <f t="shared" si="1"/>
        <v>47130</v>
      </c>
    </row>
    <row r="52" spans="1:9" s="5" customFormat="1" ht="12.75">
      <c r="A52" s="55"/>
      <c r="B52" s="25"/>
      <c r="C52" s="26"/>
      <c r="D52" s="27"/>
      <c r="E52" s="26"/>
      <c r="F52" s="27"/>
      <c r="G52" s="16">
        <f t="shared" si="1"/>
        <v>0</v>
      </c>
      <c r="H52" s="33"/>
      <c r="I52" s="31"/>
    </row>
    <row r="53" spans="1:7" ht="12.75">
      <c r="A53" s="52">
        <f>A51+1</f>
        <v>21</v>
      </c>
      <c r="F53" s="37">
        <v>38461</v>
      </c>
      <c r="G53" s="16">
        <f t="shared" si="1"/>
        <v>46770</v>
      </c>
    </row>
    <row r="54" spans="1:9" s="5" customFormat="1" ht="12.75">
      <c r="A54" s="55"/>
      <c r="B54" s="30"/>
      <c r="C54" s="31"/>
      <c r="D54" s="32"/>
      <c r="E54" s="31"/>
      <c r="F54" s="32"/>
      <c r="G54" s="16">
        <f t="shared" si="1"/>
        <v>0</v>
      </c>
      <c r="H54" s="33"/>
      <c r="I54" s="31"/>
    </row>
    <row r="55" spans="1:7" ht="12.75">
      <c r="A55" s="52">
        <f>A53+1</f>
        <v>22</v>
      </c>
      <c r="F55" s="37">
        <v>38461</v>
      </c>
      <c r="G55" s="16">
        <f t="shared" si="1"/>
        <v>46770</v>
      </c>
    </row>
    <row r="56" spans="1:9" s="5" customFormat="1" ht="12.75">
      <c r="A56" s="55"/>
      <c r="B56" s="30"/>
      <c r="C56" s="31"/>
      <c r="D56" s="32"/>
      <c r="E56" s="31"/>
      <c r="F56" s="32"/>
      <c r="G56" s="16">
        <f t="shared" si="1"/>
        <v>0</v>
      </c>
      <c r="H56" s="33"/>
      <c r="I56" s="31"/>
    </row>
    <row r="57" spans="1:7" ht="12.75">
      <c r="A57" s="52">
        <f>A55+1</f>
        <v>23</v>
      </c>
      <c r="F57" s="37">
        <v>38436</v>
      </c>
      <c r="G57" s="16">
        <f t="shared" si="1"/>
        <v>47145</v>
      </c>
    </row>
    <row r="58" spans="1:9" s="5" customFormat="1" ht="12.75">
      <c r="A58" s="55"/>
      <c r="B58" s="30"/>
      <c r="C58" s="31"/>
      <c r="D58" s="32"/>
      <c r="E58" s="31"/>
      <c r="F58" s="32"/>
      <c r="G58" s="16">
        <f t="shared" si="1"/>
        <v>0</v>
      </c>
      <c r="H58" s="33"/>
      <c r="I58" s="31"/>
    </row>
    <row r="59" spans="1:7" ht="12.75">
      <c r="A59" s="52">
        <f>A57+1</f>
        <v>24</v>
      </c>
      <c r="F59" s="37">
        <v>38343</v>
      </c>
      <c r="G59" s="16">
        <f t="shared" si="1"/>
        <v>48540</v>
      </c>
    </row>
    <row r="60" spans="1:9" s="5" customFormat="1" ht="12.75">
      <c r="A60" s="55"/>
      <c r="B60" s="30"/>
      <c r="C60" s="31"/>
      <c r="D60" s="32"/>
      <c r="E60" s="31"/>
      <c r="F60" s="32"/>
      <c r="G60" s="16">
        <f t="shared" si="1"/>
        <v>0</v>
      </c>
      <c r="H60" s="33"/>
      <c r="I60" s="31"/>
    </row>
    <row r="61" spans="1:7" ht="12.75">
      <c r="A61" s="52">
        <f>A59+1</f>
        <v>25</v>
      </c>
      <c r="F61" s="37">
        <v>38390</v>
      </c>
      <c r="G61" s="16">
        <f t="shared" si="1"/>
        <v>47835</v>
      </c>
    </row>
    <row r="62" spans="1:9" s="5" customFormat="1" ht="12.75">
      <c r="A62" s="55"/>
      <c r="B62" s="30"/>
      <c r="C62" s="31"/>
      <c r="D62" s="32"/>
      <c r="E62" s="31"/>
      <c r="F62" s="32"/>
      <c r="G62" s="16">
        <f t="shared" si="1"/>
        <v>0</v>
      </c>
      <c r="H62" s="33"/>
      <c r="I62" s="31"/>
    </row>
    <row r="63" spans="1:7" ht="12.75">
      <c r="A63" s="52">
        <f>A61+1</f>
        <v>26</v>
      </c>
      <c r="F63" s="37">
        <v>38290</v>
      </c>
      <c r="G63" s="16">
        <f t="shared" si="1"/>
        <v>49335</v>
      </c>
    </row>
    <row r="64" spans="1:9" s="5" customFormat="1" ht="12.75">
      <c r="A64" s="55"/>
      <c r="B64" s="30"/>
      <c r="C64" s="31"/>
      <c r="D64" s="32"/>
      <c r="E64" s="31"/>
      <c r="F64" s="32"/>
      <c r="G64" s="16">
        <f t="shared" si="1"/>
        <v>0</v>
      </c>
      <c r="H64" s="33"/>
      <c r="I64" s="31"/>
    </row>
    <row r="65" spans="1:7" ht="12.75">
      <c r="A65" s="52">
        <f>A63+1</f>
        <v>27</v>
      </c>
      <c r="F65" s="37">
        <v>38337</v>
      </c>
      <c r="G65" s="16">
        <f t="shared" si="1"/>
        <v>48630</v>
      </c>
    </row>
    <row r="66" spans="1:9" s="5" customFormat="1" ht="12.75">
      <c r="A66" s="55"/>
      <c r="B66" s="30"/>
      <c r="C66" s="31"/>
      <c r="D66" s="32"/>
      <c r="E66" s="31"/>
      <c r="F66" s="32"/>
      <c r="G66" s="16">
        <f t="shared" si="1"/>
        <v>0</v>
      </c>
      <c r="H66" s="33"/>
      <c r="I66" s="31"/>
    </row>
    <row r="67" spans="1:7" ht="12.75">
      <c r="A67" s="52">
        <f>A65+1</f>
        <v>28</v>
      </c>
      <c r="F67" s="37">
        <v>38442</v>
      </c>
      <c r="G67" s="16">
        <f t="shared" si="1"/>
        <v>47055</v>
      </c>
    </row>
    <row r="68" spans="1:9" s="5" customFormat="1" ht="12.75">
      <c r="A68" s="55"/>
      <c r="G68" s="16">
        <f t="shared" si="1"/>
        <v>0</v>
      </c>
      <c r="H68" s="33"/>
      <c r="I68" s="31"/>
    </row>
    <row r="69" spans="1:7" ht="12.75">
      <c r="A69" s="52">
        <f>A67+1</f>
        <v>29</v>
      </c>
      <c r="F69" s="37">
        <v>38411</v>
      </c>
      <c r="G69" s="16">
        <f t="shared" si="1"/>
        <v>47520</v>
      </c>
    </row>
    <row r="70" spans="1:9" s="5" customFormat="1" ht="12.75">
      <c r="A70" s="55"/>
      <c r="B70" s="30"/>
      <c r="C70" s="31"/>
      <c r="D70" s="32"/>
      <c r="E70" s="31"/>
      <c r="F70" s="32"/>
      <c r="G70" s="16">
        <f>IF(F70&gt;1/1/2000,IF($E$2&lt;=(F70+2),75,($E$2-(F70+2))*8+75),)</f>
        <v>0</v>
      </c>
      <c r="H70" s="33"/>
      <c r="I70" s="31"/>
    </row>
    <row r="71" spans="1:6" ht="12.75">
      <c r="A71" s="52">
        <f>A69+1</f>
        <v>30</v>
      </c>
      <c r="F71" s="37"/>
    </row>
    <row r="72" spans="1:9" s="5" customFormat="1" ht="12.75">
      <c r="A72" s="55"/>
      <c r="B72" s="30"/>
      <c r="C72" s="31"/>
      <c r="D72" s="32"/>
      <c r="E72" s="31"/>
      <c r="F72" s="32"/>
      <c r="G72" s="16">
        <f>IF(F72&gt;1/1/2000,IF($E$2&lt;=(F72+2),75,($E$2-(F72+2))*8+75),)</f>
        <v>0</v>
      </c>
      <c r="H72" s="33"/>
      <c r="I72" s="31"/>
    </row>
    <row r="73" spans="1:9" s="6" customFormat="1" ht="18">
      <c r="A73" s="56"/>
      <c r="B73" s="8" t="s">
        <v>0</v>
      </c>
      <c r="C73" s="9"/>
      <c r="D73" s="10"/>
      <c r="E73" s="9"/>
      <c r="F73" s="10"/>
      <c r="G73" s="11"/>
      <c r="H73" s="11"/>
      <c r="I73" s="9" t="s">
        <v>20</v>
      </c>
    </row>
    <row r="74" spans="2:5" ht="18">
      <c r="B74" s="12" t="s">
        <v>1</v>
      </c>
      <c r="C74" s="13" t="s">
        <v>28</v>
      </c>
      <c r="D74" s="39" t="s">
        <v>7</v>
      </c>
      <c r="E74" s="40">
        <v>41565</v>
      </c>
    </row>
    <row r="75" spans="3:5" ht="15.75">
      <c r="C75" s="41"/>
      <c r="D75" s="42"/>
      <c r="E75" s="43"/>
    </row>
    <row r="76" spans="2:9" ht="12.75">
      <c r="B76" s="20" t="s">
        <v>9</v>
      </c>
      <c r="C76" s="21" t="s">
        <v>4</v>
      </c>
      <c r="D76" s="22" t="s">
        <v>2</v>
      </c>
      <c r="E76" s="21" t="s">
        <v>8</v>
      </c>
      <c r="F76" s="22" t="s">
        <v>3</v>
      </c>
      <c r="G76" s="23" t="s">
        <v>6</v>
      </c>
      <c r="H76" s="23" t="s">
        <v>5</v>
      </c>
      <c r="I76" s="21" t="s">
        <v>16</v>
      </c>
    </row>
    <row r="77" spans="1:7" ht="12.75">
      <c r="A77" s="52">
        <f>A71+1</f>
        <v>31</v>
      </c>
      <c r="F77" s="37">
        <v>41562</v>
      </c>
      <c r="G77" s="16">
        <f aca="true" t="shared" si="2" ref="G77:G105">IF(F77&gt;1/1/2000,IF($E$2&lt;=(F77+2),(125+75+40),($E$2-(F77+2))*15+(125+75+40)),)</f>
        <v>255</v>
      </c>
    </row>
    <row r="78" spans="1:9" s="5" customFormat="1" ht="12.75">
      <c r="A78" s="55"/>
      <c r="G78" s="16">
        <f t="shared" si="2"/>
        <v>0</v>
      </c>
      <c r="H78" s="33"/>
      <c r="I78" s="31"/>
    </row>
    <row r="79" spans="1:7" ht="12.75">
      <c r="A79" s="52">
        <f>A77+1</f>
        <v>32</v>
      </c>
      <c r="B79" s="34"/>
      <c r="F79" s="37">
        <v>38481</v>
      </c>
      <c r="G79" s="16">
        <f t="shared" si="2"/>
        <v>46470</v>
      </c>
    </row>
    <row r="80" spans="1:9" s="5" customFormat="1" ht="12.75">
      <c r="A80" s="55"/>
      <c r="B80" s="30"/>
      <c r="C80" s="31"/>
      <c r="D80" s="32"/>
      <c r="E80" s="31"/>
      <c r="F80" s="32"/>
      <c r="G80" s="16">
        <f t="shared" si="2"/>
        <v>0</v>
      </c>
      <c r="H80" s="33"/>
      <c r="I80" s="31"/>
    </row>
    <row r="81" spans="1:7" ht="12.75">
      <c r="A81" s="52">
        <f>A79+1</f>
        <v>33</v>
      </c>
      <c r="F81" s="37">
        <v>38388</v>
      </c>
      <c r="G81" s="16">
        <f t="shared" si="2"/>
        <v>47865</v>
      </c>
    </row>
    <row r="82" spans="1:9" s="5" customFormat="1" ht="12.75">
      <c r="A82" s="55"/>
      <c r="B82" s="30"/>
      <c r="C82" s="31"/>
      <c r="D82" s="32"/>
      <c r="E82" s="31"/>
      <c r="F82" s="32"/>
      <c r="G82" s="16">
        <f t="shared" si="2"/>
        <v>0</v>
      </c>
      <c r="H82" s="33"/>
      <c r="I82" s="31"/>
    </row>
    <row r="83" spans="1:7" ht="12.75">
      <c r="A83" s="52">
        <f>A81+1</f>
        <v>34</v>
      </c>
      <c r="F83" s="37">
        <v>38440</v>
      </c>
      <c r="G83" s="16">
        <f t="shared" si="2"/>
        <v>47085</v>
      </c>
    </row>
    <row r="84" spans="1:9" s="5" customFormat="1" ht="12.75">
      <c r="A84" s="55"/>
      <c r="B84" s="30"/>
      <c r="C84" s="31"/>
      <c r="D84" s="32"/>
      <c r="E84" s="31"/>
      <c r="F84" s="32"/>
      <c r="G84" s="16">
        <f t="shared" si="2"/>
        <v>0</v>
      </c>
      <c r="H84" s="33"/>
      <c r="I84" s="31"/>
    </row>
    <row r="85" spans="1:7" ht="12.75">
      <c r="A85" s="52">
        <f>A83+1</f>
        <v>35</v>
      </c>
      <c r="F85" s="37">
        <v>38455</v>
      </c>
      <c r="G85" s="16">
        <f t="shared" si="2"/>
        <v>46860</v>
      </c>
    </row>
    <row r="86" spans="1:9" s="5" customFormat="1" ht="12.75">
      <c r="A86" s="55"/>
      <c r="B86" s="30"/>
      <c r="C86" s="31"/>
      <c r="D86" s="32"/>
      <c r="E86" s="31"/>
      <c r="F86" s="32"/>
      <c r="G86" s="16">
        <f t="shared" si="2"/>
        <v>0</v>
      </c>
      <c r="H86" s="33"/>
      <c r="I86" s="31"/>
    </row>
    <row r="87" spans="1:7" ht="12.75">
      <c r="A87" s="52">
        <f>A85+1</f>
        <v>36</v>
      </c>
      <c r="F87" s="37">
        <v>38453</v>
      </c>
      <c r="G87" s="16">
        <f t="shared" si="2"/>
        <v>46890</v>
      </c>
    </row>
    <row r="88" spans="1:9" s="5" customFormat="1" ht="12.75">
      <c r="A88" s="55"/>
      <c r="B88" s="30"/>
      <c r="C88" s="31"/>
      <c r="D88" s="32"/>
      <c r="E88" s="31"/>
      <c r="F88" s="32"/>
      <c r="G88" s="16">
        <f t="shared" si="2"/>
        <v>0</v>
      </c>
      <c r="H88" s="33"/>
      <c r="I88" s="31"/>
    </row>
    <row r="89" spans="1:7" ht="12.75">
      <c r="A89" s="52">
        <f>A87+1</f>
        <v>37</v>
      </c>
      <c r="F89" s="37">
        <v>38440</v>
      </c>
      <c r="G89" s="16">
        <f t="shared" si="2"/>
        <v>47085</v>
      </c>
    </row>
    <row r="90" spans="1:9" s="5" customFormat="1" ht="12.75">
      <c r="A90" s="55"/>
      <c r="B90" s="30"/>
      <c r="C90" s="31"/>
      <c r="D90" s="32"/>
      <c r="E90" s="31"/>
      <c r="F90" s="45"/>
      <c r="G90" s="16">
        <f t="shared" si="2"/>
        <v>0</v>
      </c>
      <c r="H90" s="33"/>
      <c r="I90" s="31"/>
    </row>
    <row r="91" spans="1:7" ht="12.75">
      <c r="A91" s="52">
        <f>A89+1</f>
        <v>38</v>
      </c>
      <c r="F91" s="37">
        <v>38387</v>
      </c>
      <c r="G91" s="16">
        <f t="shared" si="2"/>
        <v>47880</v>
      </c>
    </row>
    <row r="92" spans="1:9" s="5" customFormat="1" ht="12.75">
      <c r="A92" s="55"/>
      <c r="B92" s="30"/>
      <c r="C92" s="31"/>
      <c r="D92" s="32"/>
      <c r="E92" s="31"/>
      <c r="F92" s="32"/>
      <c r="G92" s="16">
        <f t="shared" si="2"/>
        <v>0</v>
      </c>
      <c r="H92" s="33"/>
      <c r="I92" s="31"/>
    </row>
    <row r="93" spans="1:7" ht="12.75">
      <c r="A93" s="52">
        <f>A91+1</f>
        <v>39</v>
      </c>
      <c r="F93" s="37">
        <v>38387</v>
      </c>
      <c r="G93" s="16">
        <f t="shared" si="2"/>
        <v>47880</v>
      </c>
    </row>
    <row r="94" spans="1:9" s="5" customFormat="1" ht="12.75">
      <c r="A94" s="55"/>
      <c r="B94" s="30"/>
      <c r="C94" s="31"/>
      <c r="D94" s="32"/>
      <c r="E94" s="31"/>
      <c r="F94" s="32"/>
      <c r="G94" s="16">
        <f t="shared" si="2"/>
        <v>0</v>
      </c>
      <c r="H94" s="33"/>
      <c r="I94" s="31"/>
    </row>
    <row r="95" spans="1:7" ht="12.75">
      <c r="A95" s="52">
        <f>A93+1</f>
        <v>40</v>
      </c>
      <c r="F95" s="37">
        <v>38387</v>
      </c>
      <c r="G95" s="16">
        <f t="shared" si="2"/>
        <v>47880</v>
      </c>
    </row>
    <row r="96" spans="1:9" s="5" customFormat="1" ht="12.75">
      <c r="A96" s="55"/>
      <c r="B96" s="30"/>
      <c r="C96" s="31"/>
      <c r="D96" s="32"/>
      <c r="E96" s="31"/>
      <c r="F96" s="32"/>
      <c r="G96" s="16">
        <f t="shared" si="2"/>
        <v>0</v>
      </c>
      <c r="H96" s="33"/>
      <c r="I96" s="31"/>
    </row>
    <row r="97" spans="1:7" ht="12.75">
      <c r="A97" s="52">
        <f>A95+1</f>
        <v>41</v>
      </c>
      <c r="F97" s="37">
        <v>38475</v>
      </c>
      <c r="G97" s="16">
        <f t="shared" si="2"/>
        <v>46560</v>
      </c>
    </row>
    <row r="98" spans="1:9" s="5" customFormat="1" ht="12.75">
      <c r="A98" s="55"/>
      <c r="B98" s="30"/>
      <c r="C98" s="31"/>
      <c r="D98" s="32"/>
      <c r="E98" s="31"/>
      <c r="F98" s="32"/>
      <c r="G98" s="16">
        <f t="shared" si="2"/>
        <v>0</v>
      </c>
      <c r="H98" s="33"/>
      <c r="I98" s="31"/>
    </row>
    <row r="99" spans="1:7" ht="12.75">
      <c r="A99" s="52">
        <f>A97+1</f>
        <v>42</v>
      </c>
      <c r="F99" s="37">
        <v>38478</v>
      </c>
      <c r="G99" s="16">
        <f t="shared" si="2"/>
        <v>46515</v>
      </c>
    </row>
    <row r="100" spans="1:9" s="5" customFormat="1" ht="12.75">
      <c r="A100" s="55"/>
      <c r="B100" s="30"/>
      <c r="C100" s="31"/>
      <c r="D100" s="32"/>
      <c r="E100" s="31"/>
      <c r="F100" s="32"/>
      <c r="G100" s="16">
        <f t="shared" si="2"/>
        <v>0</v>
      </c>
      <c r="H100" s="33"/>
      <c r="I100" s="31"/>
    </row>
    <row r="101" spans="1:7" ht="12.75">
      <c r="A101" s="52">
        <f>A99+1</f>
        <v>43</v>
      </c>
      <c r="F101" s="37">
        <v>38351</v>
      </c>
      <c r="G101" s="16">
        <f t="shared" si="2"/>
        <v>48420</v>
      </c>
    </row>
    <row r="102" spans="1:9" s="5" customFormat="1" ht="12.75">
      <c r="A102" s="55"/>
      <c r="B102" s="30"/>
      <c r="C102" s="31"/>
      <c r="D102" s="32"/>
      <c r="E102" s="31"/>
      <c r="F102" s="32"/>
      <c r="G102" s="16">
        <f t="shared" si="2"/>
        <v>0</v>
      </c>
      <c r="H102" s="33"/>
      <c r="I102" s="31"/>
    </row>
    <row r="103" spans="1:7" ht="12.75">
      <c r="A103" s="52">
        <f>A101+1</f>
        <v>44</v>
      </c>
      <c r="F103" s="37">
        <v>38477</v>
      </c>
      <c r="G103" s="16">
        <f t="shared" si="2"/>
        <v>46530</v>
      </c>
    </row>
    <row r="104" spans="1:9" s="5" customFormat="1" ht="12.75">
      <c r="A104" s="55"/>
      <c r="B104" s="30"/>
      <c r="C104" s="31"/>
      <c r="D104" s="32"/>
      <c r="E104" s="31"/>
      <c r="F104" s="32"/>
      <c r="G104" s="16">
        <f t="shared" si="2"/>
        <v>0</v>
      </c>
      <c r="H104" s="33"/>
      <c r="I104" s="31"/>
    </row>
    <row r="105" spans="1:7" ht="12.75">
      <c r="A105" s="52">
        <f>A103+1</f>
        <v>45</v>
      </c>
      <c r="F105" s="37">
        <v>38478</v>
      </c>
      <c r="G105" s="16">
        <f t="shared" si="2"/>
        <v>46515</v>
      </c>
    </row>
    <row r="106" spans="1:9" s="5" customFormat="1" ht="12.75">
      <c r="A106" s="55"/>
      <c r="B106" s="30"/>
      <c r="C106" s="31"/>
      <c r="D106" s="32"/>
      <c r="E106" s="31"/>
      <c r="F106" s="32"/>
      <c r="G106" s="16">
        <f>IF(F106&gt;1/1/2000,IF($E$2&lt;=(F106+2),75,($E$2-(F106+2))*8+75),)</f>
        <v>0</v>
      </c>
      <c r="H106" s="33"/>
      <c r="I106" s="31"/>
    </row>
    <row r="107" spans="1:9" s="6" customFormat="1" ht="18">
      <c r="A107" s="56"/>
      <c r="B107" s="8" t="s">
        <v>0</v>
      </c>
      <c r="C107" s="9"/>
      <c r="D107" s="10"/>
      <c r="E107" s="9"/>
      <c r="F107" s="10"/>
      <c r="G107" s="11"/>
      <c r="H107" s="11"/>
      <c r="I107" s="9" t="s">
        <v>21</v>
      </c>
    </row>
    <row r="108" spans="2:5" ht="18">
      <c r="B108" s="12" t="s">
        <v>1</v>
      </c>
      <c r="C108" s="13" t="s">
        <v>28</v>
      </c>
      <c r="D108" s="39" t="s">
        <v>7</v>
      </c>
      <c r="E108" s="40">
        <v>41565</v>
      </c>
    </row>
    <row r="109" spans="3:5" ht="15.75">
      <c r="C109" s="41"/>
      <c r="D109" s="42"/>
      <c r="E109" s="43"/>
    </row>
    <row r="110" spans="2:9" ht="12.75">
      <c r="B110" s="20" t="s">
        <v>9</v>
      </c>
      <c r="C110" s="21" t="s">
        <v>4</v>
      </c>
      <c r="D110" s="22" t="s">
        <v>2</v>
      </c>
      <c r="E110" s="21" t="s">
        <v>8</v>
      </c>
      <c r="F110" s="22" t="s">
        <v>3</v>
      </c>
      <c r="G110" s="23" t="s">
        <v>6</v>
      </c>
      <c r="H110" s="23" t="s">
        <v>5</v>
      </c>
      <c r="I110" s="21" t="s">
        <v>16</v>
      </c>
    </row>
    <row r="111" spans="6:7" ht="12.75">
      <c r="F111" s="37">
        <v>41562</v>
      </c>
      <c r="G111" s="16">
        <f aca="true" t="shared" si="3" ref="G111:G139">IF(F111&gt;1/1/2000,IF($E$2&lt;=(F111+2),(125+75+40),($E$2-(F111+2))*15+(125+75+40)),)</f>
        <v>255</v>
      </c>
    </row>
    <row r="112" spans="1:9" s="5" customFormat="1" ht="12.75">
      <c r="A112" s="55"/>
      <c r="B112" s="30"/>
      <c r="C112" s="31"/>
      <c r="D112" s="32"/>
      <c r="E112" s="31"/>
      <c r="F112" s="32"/>
      <c r="G112" s="16">
        <f t="shared" si="3"/>
        <v>0</v>
      </c>
      <c r="H112" s="33"/>
      <c r="I112" s="31"/>
    </row>
    <row r="113" spans="1:7" ht="12.75">
      <c r="A113" s="52">
        <f>A105+1</f>
        <v>46</v>
      </c>
      <c r="F113" s="37">
        <v>38291</v>
      </c>
      <c r="G113" s="16">
        <f t="shared" si="3"/>
        <v>49320</v>
      </c>
    </row>
    <row r="114" spans="1:9" s="5" customFormat="1" ht="12.75">
      <c r="A114" s="55"/>
      <c r="B114" s="30"/>
      <c r="C114" s="31"/>
      <c r="D114" s="32"/>
      <c r="E114" s="31"/>
      <c r="F114" s="32"/>
      <c r="G114" s="16">
        <f t="shared" si="3"/>
        <v>0</v>
      </c>
      <c r="H114" s="33"/>
      <c r="I114" s="31"/>
    </row>
    <row r="115" spans="1:7" ht="12.75">
      <c r="A115" s="52">
        <f>A113+1</f>
        <v>47</v>
      </c>
      <c r="F115" s="37">
        <v>38303</v>
      </c>
      <c r="G115" s="16">
        <f t="shared" si="3"/>
        <v>49140</v>
      </c>
    </row>
    <row r="116" spans="1:9" s="5" customFormat="1" ht="12.75">
      <c r="A116" s="55"/>
      <c r="B116" s="30"/>
      <c r="C116" s="31"/>
      <c r="D116" s="32"/>
      <c r="E116" s="31"/>
      <c r="F116" s="32"/>
      <c r="G116" s="16">
        <f t="shared" si="3"/>
        <v>0</v>
      </c>
      <c r="H116" s="33"/>
      <c r="I116" s="31"/>
    </row>
    <row r="117" spans="1:7" ht="12.75">
      <c r="A117" s="52">
        <f>A115+1</f>
        <v>48</v>
      </c>
      <c r="F117" s="37">
        <v>38316</v>
      </c>
      <c r="G117" s="16">
        <f t="shared" si="3"/>
        <v>48945</v>
      </c>
    </row>
    <row r="118" spans="1:9" s="5" customFormat="1" ht="12.75">
      <c r="A118" s="55"/>
      <c r="B118" s="30"/>
      <c r="C118" s="31"/>
      <c r="D118" s="32"/>
      <c r="E118" s="31"/>
      <c r="F118" s="32"/>
      <c r="G118" s="16">
        <f t="shared" si="3"/>
        <v>0</v>
      </c>
      <c r="H118" s="33"/>
      <c r="I118" s="31"/>
    </row>
    <row r="119" spans="1:7" ht="12.75">
      <c r="A119" s="52">
        <f>A117+1</f>
        <v>49</v>
      </c>
      <c r="F119" s="37">
        <v>38419</v>
      </c>
      <c r="G119" s="16">
        <f t="shared" si="3"/>
        <v>47400</v>
      </c>
    </row>
    <row r="120" spans="1:9" s="5" customFormat="1" ht="12.75">
      <c r="A120" s="55"/>
      <c r="B120" s="30"/>
      <c r="C120" s="31"/>
      <c r="D120" s="32"/>
      <c r="E120" s="31"/>
      <c r="F120" s="32"/>
      <c r="G120" s="16">
        <f t="shared" si="3"/>
        <v>0</v>
      </c>
      <c r="H120" s="33"/>
      <c r="I120" s="31"/>
    </row>
    <row r="121" spans="1:7" ht="12.75">
      <c r="A121" s="52">
        <f>A119+1</f>
        <v>50</v>
      </c>
      <c r="F121" s="37">
        <v>38446</v>
      </c>
      <c r="G121" s="16">
        <f t="shared" si="3"/>
        <v>46995</v>
      </c>
    </row>
    <row r="122" spans="1:9" s="5" customFormat="1" ht="12.75">
      <c r="A122" s="55"/>
      <c r="B122" s="30"/>
      <c r="C122" s="31"/>
      <c r="D122" s="32"/>
      <c r="E122" s="31"/>
      <c r="F122" s="32"/>
      <c r="G122" s="16">
        <f t="shared" si="3"/>
        <v>0</v>
      </c>
      <c r="H122" s="33"/>
      <c r="I122" s="31"/>
    </row>
    <row r="123" spans="1:7" ht="12.75">
      <c r="A123" s="52">
        <f>A121+1</f>
        <v>51</v>
      </c>
      <c r="F123" s="37">
        <v>38343</v>
      </c>
      <c r="G123" s="16">
        <f t="shared" si="3"/>
        <v>48540</v>
      </c>
    </row>
    <row r="124" spans="1:9" s="5" customFormat="1" ht="12.75">
      <c r="A124" s="55"/>
      <c r="B124" s="30"/>
      <c r="C124" s="31"/>
      <c r="D124" s="32"/>
      <c r="E124" s="31"/>
      <c r="F124" s="32"/>
      <c r="G124" s="16">
        <f t="shared" si="3"/>
        <v>0</v>
      </c>
      <c r="H124" s="33"/>
      <c r="I124" s="31"/>
    </row>
    <row r="125" spans="1:7" ht="12.75">
      <c r="A125" s="52">
        <f>A123+1</f>
        <v>52</v>
      </c>
      <c r="F125" s="37">
        <v>38474</v>
      </c>
      <c r="G125" s="16">
        <f t="shared" si="3"/>
        <v>46575</v>
      </c>
    </row>
    <row r="126" spans="1:9" s="5" customFormat="1" ht="12.75">
      <c r="A126" s="55"/>
      <c r="B126" s="30"/>
      <c r="C126" s="31"/>
      <c r="D126" s="32"/>
      <c r="E126" s="31"/>
      <c r="F126" s="32"/>
      <c r="G126" s="16">
        <f t="shared" si="3"/>
        <v>0</v>
      </c>
      <c r="H126" s="33"/>
      <c r="I126" s="31"/>
    </row>
    <row r="127" spans="1:7" ht="12.75">
      <c r="A127" s="52">
        <f>A125+1</f>
        <v>53</v>
      </c>
      <c r="F127" s="37">
        <v>38475</v>
      </c>
      <c r="G127" s="16">
        <f t="shared" si="3"/>
        <v>46560</v>
      </c>
    </row>
    <row r="128" spans="1:9" s="5" customFormat="1" ht="12.75">
      <c r="A128" s="55"/>
      <c r="B128" s="30"/>
      <c r="C128" s="31"/>
      <c r="D128" s="32"/>
      <c r="E128" s="31"/>
      <c r="F128" s="32"/>
      <c r="G128" s="16">
        <f t="shared" si="3"/>
        <v>0</v>
      </c>
      <c r="H128" s="33"/>
      <c r="I128" s="31"/>
    </row>
    <row r="129" spans="1:7" ht="12.75">
      <c r="A129" s="52">
        <f>A127+1</f>
        <v>54</v>
      </c>
      <c r="F129" s="37">
        <v>38475</v>
      </c>
      <c r="G129" s="16">
        <f t="shared" si="3"/>
        <v>46560</v>
      </c>
    </row>
    <row r="130" spans="1:9" s="5" customFormat="1" ht="12.75">
      <c r="A130" s="55"/>
      <c r="B130" s="30"/>
      <c r="C130" s="31"/>
      <c r="D130" s="32"/>
      <c r="E130" s="31"/>
      <c r="F130" s="32"/>
      <c r="G130" s="16">
        <f t="shared" si="3"/>
        <v>0</v>
      </c>
      <c r="H130" s="33"/>
      <c r="I130" s="31"/>
    </row>
    <row r="131" spans="1:7" ht="12.75">
      <c r="A131" s="52">
        <f>A129+1</f>
        <v>55</v>
      </c>
      <c r="F131" s="37">
        <v>38474</v>
      </c>
      <c r="G131" s="16">
        <f t="shared" si="3"/>
        <v>46575</v>
      </c>
    </row>
    <row r="132" spans="1:9" s="5" customFormat="1" ht="12.75">
      <c r="A132" s="55"/>
      <c r="B132" s="30"/>
      <c r="C132" s="31"/>
      <c r="D132" s="32"/>
      <c r="E132" s="31"/>
      <c r="F132" s="32"/>
      <c r="G132" s="16">
        <f t="shared" si="3"/>
        <v>0</v>
      </c>
      <c r="H132" s="33"/>
      <c r="I132" s="31"/>
    </row>
    <row r="133" spans="1:7" ht="12.75">
      <c r="A133" s="52">
        <f>A131+1</f>
        <v>56</v>
      </c>
      <c r="F133" s="37">
        <v>38463</v>
      </c>
      <c r="G133" s="16">
        <f t="shared" si="3"/>
        <v>46740</v>
      </c>
    </row>
    <row r="134" spans="1:9" s="5" customFormat="1" ht="12.75">
      <c r="A134" s="55"/>
      <c r="B134" s="30"/>
      <c r="C134" s="31"/>
      <c r="D134" s="32"/>
      <c r="E134" s="31"/>
      <c r="F134" s="32"/>
      <c r="G134" s="16">
        <f t="shared" si="3"/>
        <v>0</v>
      </c>
      <c r="H134" s="33"/>
      <c r="I134" s="31"/>
    </row>
    <row r="135" spans="1:7" ht="12.75">
      <c r="A135" s="52">
        <f>A133+1</f>
        <v>57</v>
      </c>
      <c r="F135" s="37">
        <v>38461</v>
      </c>
      <c r="G135" s="16">
        <f t="shared" si="3"/>
        <v>46770</v>
      </c>
    </row>
    <row r="136" spans="1:9" s="5" customFormat="1" ht="12.75">
      <c r="A136" s="55"/>
      <c r="B136" s="30"/>
      <c r="C136" s="31"/>
      <c r="D136" s="32"/>
      <c r="E136" s="31"/>
      <c r="F136" s="32"/>
      <c r="G136" s="16">
        <f t="shared" si="3"/>
        <v>0</v>
      </c>
      <c r="H136" s="33"/>
      <c r="I136" s="31"/>
    </row>
    <row r="137" spans="1:7" ht="12.75">
      <c r="A137" s="52">
        <f>A135+1</f>
        <v>58</v>
      </c>
      <c r="F137" s="37">
        <v>38442</v>
      </c>
      <c r="G137" s="16">
        <f t="shared" si="3"/>
        <v>47055</v>
      </c>
    </row>
    <row r="138" spans="1:9" s="5" customFormat="1" ht="12.75">
      <c r="A138" s="55"/>
      <c r="B138" s="30"/>
      <c r="C138" s="31"/>
      <c r="D138" s="32"/>
      <c r="E138" s="31"/>
      <c r="F138" s="32"/>
      <c r="G138" s="16">
        <f t="shared" si="3"/>
        <v>0</v>
      </c>
      <c r="H138" s="33"/>
      <c r="I138" s="31"/>
    </row>
    <row r="139" spans="1:7" ht="12.75">
      <c r="A139" s="52">
        <f>A137+1</f>
        <v>59</v>
      </c>
      <c r="F139" s="37">
        <v>38462</v>
      </c>
      <c r="G139" s="16">
        <f t="shared" si="3"/>
        <v>46755</v>
      </c>
    </row>
    <row r="140" spans="1:9" s="5" customFormat="1" ht="12.75">
      <c r="A140" s="55"/>
      <c r="B140" s="30"/>
      <c r="C140" s="31"/>
      <c r="D140" s="32"/>
      <c r="E140" s="31"/>
      <c r="F140" s="32"/>
      <c r="G140" s="16">
        <f>IF(F140&gt;1/1/2000,IF($E$2&lt;=(F140+2),75,($E$2-(F140+2))*8+75),)</f>
        <v>0</v>
      </c>
      <c r="H140" s="33"/>
      <c r="I140" s="31"/>
    </row>
    <row r="141" spans="1:7" ht="12.75">
      <c r="A141" s="52">
        <f>A139+1</f>
        <v>60</v>
      </c>
      <c r="F141" s="37"/>
      <c r="G141" s="16">
        <f>IF(F141&gt;1/1/2000,IF($E$2&lt;=(F141+2),75,($E$2-(F141+2))*8+75),)</f>
        <v>0</v>
      </c>
    </row>
    <row r="142" spans="1:9" s="5" customFormat="1" ht="12.75">
      <c r="A142" s="55"/>
      <c r="B142" s="30"/>
      <c r="C142" s="31"/>
      <c r="D142" s="32"/>
      <c r="E142" s="31"/>
      <c r="F142" s="32"/>
      <c r="G142" s="16">
        <f>IF(F142&gt;1/1/2000,IF($E$2&lt;=(F142+2),75,($E$2-(F142+2))*8+75),)</f>
        <v>0</v>
      </c>
      <c r="H142" s="33"/>
      <c r="I142" s="31"/>
    </row>
    <row r="143" spans="1:9" s="6" customFormat="1" ht="18">
      <c r="A143" s="56"/>
      <c r="B143" s="8" t="s">
        <v>0</v>
      </c>
      <c r="C143" s="9"/>
      <c r="D143" s="10"/>
      <c r="E143" s="9"/>
      <c r="F143" s="10"/>
      <c r="G143" s="11"/>
      <c r="H143" s="11"/>
      <c r="I143" s="9" t="s">
        <v>18</v>
      </c>
    </row>
    <row r="144" spans="2:5" ht="18">
      <c r="B144" s="12" t="s">
        <v>1</v>
      </c>
      <c r="C144" s="13" t="s">
        <v>28</v>
      </c>
      <c r="D144" s="39" t="s">
        <v>7</v>
      </c>
      <c r="E144" s="40">
        <v>41565</v>
      </c>
    </row>
    <row r="145" spans="3:5" ht="15.75">
      <c r="C145" s="41"/>
      <c r="D145" s="42"/>
      <c r="E145" s="43"/>
    </row>
    <row r="146" spans="2:9" ht="12.75">
      <c r="B146" s="20" t="s">
        <v>9</v>
      </c>
      <c r="C146" s="21" t="s">
        <v>4</v>
      </c>
      <c r="D146" s="22" t="s">
        <v>2</v>
      </c>
      <c r="E146" s="21" t="s">
        <v>8</v>
      </c>
      <c r="F146" s="22" t="s">
        <v>3</v>
      </c>
      <c r="G146" s="23" t="s">
        <v>6</v>
      </c>
      <c r="H146" s="23" t="s">
        <v>5</v>
      </c>
      <c r="I146" s="21" t="s">
        <v>16</v>
      </c>
    </row>
    <row r="147" spans="1:7" ht="12.75">
      <c r="A147" s="52">
        <f>A141+1</f>
        <v>61</v>
      </c>
      <c r="F147" s="37">
        <v>41562</v>
      </c>
      <c r="G147" s="16">
        <f aca="true" t="shared" si="4" ref="G147:G175">IF(F147&gt;1/1/2000,IF($E$2&lt;=(F147+2),(125+75+40),($E$2-(F147+2))*15+(125+75+40)),)</f>
        <v>255</v>
      </c>
    </row>
    <row r="148" spans="1:9" s="5" customFormat="1" ht="12.75">
      <c r="A148" s="55"/>
      <c r="B148" s="30"/>
      <c r="C148" s="31"/>
      <c r="D148" s="32"/>
      <c r="E148" s="31"/>
      <c r="F148" s="32"/>
      <c r="G148" s="16">
        <f t="shared" si="4"/>
        <v>0</v>
      </c>
      <c r="H148" s="33"/>
      <c r="I148" s="31"/>
    </row>
    <row r="149" spans="1:7" ht="12.75">
      <c r="A149" s="52">
        <f>A147+1</f>
        <v>62</v>
      </c>
      <c r="F149" s="37">
        <v>38351</v>
      </c>
      <c r="G149" s="16">
        <f t="shared" si="4"/>
        <v>48420</v>
      </c>
    </row>
    <row r="150" spans="1:9" s="5" customFormat="1" ht="12.75">
      <c r="A150" s="55"/>
      <c r="B150" s="30"/>
      <c r="C150" s="31"/>
      <c r="D150" s="32"/>
      <c r="E150" s="31"/>
      <c r="F150" s="32"/>
      <c r="G150" s="16">
        <f t="shared" si="4"/>
        <v>0</v>
      </c>
      <c r="H150" s="33"/>
      <c r="I150" s="31"/>
    </row>
    <row r="151" spans="1:7" ht="12.75">
      <c r="A151" s="52">
        <f>A149+1</f>
        <v>63</v>
      </c>
      <c r="F151" s="37">
        <v>38456</v>
      </c>
      <c r="G151" s="16">
        <f t="shared" si="4"/>
        <v>46845</v>
      </c>
    </row>
    <row r="152" spans="1:9" s="5" customFormat="1" ht="12.75">
      <c r="A152" s="55"/>
      <c r="B152" s="30"/>
      <c r="C152" s="31"/>
      <c r="D152" s="32"/>
      <c r="E152" s="31"/>
      <c r="F152" s="32"/>
      <c r="G152" s="16">
        <f t="shared" si="4"/>
        <v>0</v>
      </c>
      <c r="H152" s="33"/>
      <c r="I152" s="31"/>
    </row>
    <row r="153" spans="1:7" ht="12.75">
      <c r="A153" s="52">
        <f>A151+1</f>
        <v>64</v>
      </c>
      <c r="F153" s="37">
        <v>38456</v>
      </c>
      <c r="G153" s="16">
        <f t="shared" si="4"/>
        <v>46845</v>
      </c>
    </row>
    <row r="154" spans="1:9" s="5" customFormat="1" ht="12.75">
      <c r="A154" s="55"/>
      <c r="B154" s="30"/>
      <c r="C154" s="31"/>
      <c r="D154" s="32"/>
      <c r="E154" s="31"/>
      <c r="F154" s="32"/>
      <c r="G154" s="16">
        <f t="shared" si="4"/>
        <v>0</v>
      </c>
      <c r="H154" s="33"/>
      <c r="I154" s="31"/>
    </row>
    <row r="155" spans="1:7" ht="12.75">
      <c r="A155" s="52">
        <f>A153+1</f>
        <v>65</v>
      </c>
      <c r="F155" s="37">
        <v>38399</v>
      </c>
      <c r="G155" s="16">
        <f t="shared" si="4"/>
        <v>47700</v>
      </c>
    </row>
    <row r="156" spans="1:9" s="5" customFormat="1" ht="12.75">
      <c r="A156" s="55"/>
      <c r="B156" s="30"/>
      <c r="C156" s="31"/>
      <c r="D156" s="32"/>
      <c r="E156" s="31"/>
      <c r="F156" s="32"/>
      <c r="G156" s="16">
        <f t="shared" si="4"/>
        <v>0</v>
      </c>
      <c r="H156" s="33"/>
      <c r="I156" s="31"/>
    </row>
    <row r="157" spans="1:7" ht="12.75">
      <c r="A157" s="52">
        <f>A155+1</f>
        <v>66</v>
      </c>
      <c r="F157" s="37">
        <v>38458</v>
      </c>
      <c r="G157" s="16">
        <f t="shared" si="4"/>
        <v>46815</v>
      </c>
    </row>
    <row r="158" spans="1:9" s="5" customFormat="1" ht="12.75">
      <c r="A158" s="55"/>
      <c r="B158" s="30"/>
      <c r="C158" s="31"/>
      <c r="D158" s="32"/>
      <c r="E158" s="31"/>
      <c r="F158" s="32"/>
      <c r="G158" s="16">
        <f t="shared" si="4"/>
        <v>0</v>
      </c>
      <c r="H158" s="33"/>
      <c r="I158" s="31"/>
    </row>
    <row r="159" spans="1:7" ht="12.75">
      <c r="A159" s="52">
        <f>A157+1</f>
        <v>67</v>
      </c>
      <c r="F159" s="37">
        <v>38386</v>
      </c>
      <c r="G159" s="16">
        <f t="shared" si="4"/>
        <v>47895</v>
      </c>
    </row>
    <row r="160" spans="1:9" s="5" customFormat="1" ht="12.75">
      <c r="A160" s="55"/>
      <c r="B160" s="30"/>
      <c r="C160" s="31"/>
      <c r="D160" s="32"/>
      <c r="E160" s="31"/>
      <c r="F160" s="32"/>
      <c r="G160" s="16">
        <f t="shared" si="4"/>
        <v>0</v>
      </c>
      <c r="H160" s="33"/>
      <c r="I160" s="31"/>
    </row>
    <row r="161" spans="1:7" ht="12.75">
      <c r="A161" s="52">
        <f>A159+1</f>
        <v>68</v>
      </c>
      <c r="F161" s="37">
        <v>38422</v>
      </c>
      <c r="G161" s="16">
        <f t="shared" si="4"/>
        <v>47355</v>
      </c>
    </row>
    <row r="162" spans="1:9" s="5" customFormat="1" ht="12.75">
      <c r="A162" s="55"/>
      <c r="B162" s="30"/>
      <c r="C162" s="31"/>
      <c r="D162" s="32"/>
      <c r="E162" s="31"/>
      <c r="F162" s="32"/>
      <c r="G162" s="16">
        <f t="shared" si="4"/>
        <v>0</v>
      </c>
      <c r="H162" s="33"/>
      <c r="I162" s="31"/>
    </row>
    <row r="163" spans="1:7" ht="12.75">
      <c r="A163" s="52">
        <f>A161+1</f>
        <v>69</v>
      </c>
      <c r="F163" s="37">
        <v>38455</v>
      </c>
      <c r="G163" s="16">
        <f t="shared" si="4"/>
        <v>46860</v>
      </c>
    </row>
    <row r="164" spans="1:9" s="5" customFormat="1" ht="12.75">
      <c r="A164" s="55"/>
      <c r="B164" s="30"/>
      <c r="C164" s="31"/>
      <c r="D164" s="32"/>
      <c r="E164" s="31"/>
      <c r="F164" s="32"/>
      <c r="G164" s="16">
        <f t="shared" si="4"/>
        <v>0</v>
      </c>
      <c r="H164" s="33"/>
      <c r="I164" s="31"/>
    </row>
    <row r="165" spans="1:7" ht="12.75">
      <c r="A165" s="52">
        <f>A163+1</f>
        <v>70</v>
      </c>
      <c r="F165" s="37">
        <v>38450</v>
      </c>
      <c r="G165" s="16">
        <f t="shared" si="4"/>
        <v>46935</v>
      </c>
    </row>
    <row r="166" spans="1:9" s="5" customFormat="1" ht="12.75">
      <c r="A166" s="55"/>
      <c r="B166" s="30"/>
      <c r="C166" s="31"/>
      <c r="D166" s="32"/>
      <c r="E166" s="31"/>
      <c r="F166" s="32"/>
      <c r="G166" s="16">
        <f t="shared" si="4"/>
        <v>0</v>
      </c>
      <c r="H166" s="33"/>
      <c r="I166" s="31"/>
    </row>
    <row r="167" spans="1:7" ht="12.75">
      <c r="A167" s="52">
        <f>A165+1</f>
        <v>71</v>
      </c>
      <c r="F167" s="37">
        <v>38429</v>
      </c>
      <c r="G167" s="16">
        <f t="shared" si="4"/>
        <v>47250</v>
      </c>
    </row>
    <row r="168" spans="1:9" s="5" customFormat="1" ht="12.75">
      <c r="A168" s="55"/>
      <c r="B168" s="30"/>
      <c r="C168" s="31"/>
      <c r="D168" s="32"/>
      <c r="E168" s="31"/>
      <c r="F168" s="32"/>
      <c r="G168" s="16">
        <f t="shared" si="4"/>
        <v>0</v>
      </c>
      <c r="H168" s="33"/>
      <c r="I168" s="31"/>
    </row>
    <row r="169" spans="1:7" ht="12.75">
      <c r="A169" s="52">
        <f>A167+1</f>
        <v>72</v>
      </c>
      <c r="F169" s="37">
        <v>38445</v>
      </c>
      <c r="G169" s="16">
        <f t="shared" si="4"/>
        <v>47010</v>
      </c>
    </row>
    <row r="170" spans="1:9" s="5" customFormat="1" ht="12.75">
      <c r="A170" s="55"/>
      <c r="B170" s="30"/>
      <c r="C170" s="31"/>
      <c r="D170" s="32"/>
      <c r="E170" s="31"/>
      <c r="F170" s="32"/>
      <c r="G170" s="16">
        <f t="shared" si="4"/>
        <v>0</v>
      </c>
      <c r="H170" s="33"/>
      <c r="I170" s="31"/>
    </row>
    <row r="171" spans="1:7" ht="12.75">
      <c r="A171" s="52">
        <f>A169+1</f>
        <v>73</v>
      </c>
      <c r="F171" s="37">
        <v>38399</v>
      </c>
      <c r="G171" s="16">
        <f t="shared" si="4"/>
        <v>47700</v>
      </c>
    </row>
    <row r="172" spans="1:9" s="5" customFormat="1" ht="12.75">
      <c r="A172" s="55"/>
      <c r="B172" s="30"/>
      <c r="C172" s="31"/>
      <c r="D172" s="32"/>
      <c r="E172" s="31"/>
      <c r="F172" s="32"/>
      <c r="G172" s="16">
        <f t="shared" si="4"/>
        <v>0</v>
      </c>
      <c r="H172" s="33"/>
      <c r="I172" s="31"/>
    </row>
    <row r="173" spans="1:7" ht="12.75">
      <c r="A173" s="52">
        <f>A171+1</f>
        <v>74</v>
      </c>
      <c r="F173" s="37">
        <v>38452</v>
      </c>
      <c r="G173" s="16">
        <f t="shared" si="4"/>
        <v>46905</v>
      </c>
    </row>
    <row r="174" spans="1:9" s="5" customFormat="1" ht="12.75">
      <c r="A174" s="55"/>
      <c r="B174" s="30"/>
      <c r="C174" s="31"/>
      <c r="D174" s="32"/>
      <c r="E174" s="31"/>
      <c r="F174" s="32"/>
      <c r="G174" s="16">
        <f t="shared" si="4"/>
        <v>0</v>
      </c>
      <c r="H174" s="33"/>
      <c r="I174" s="31"/>
    </row>
    <row r="175" spans="1:7" ht="12.75">
      <c r="A175" s="52">
        <f>A173+1</f>
        <v>75</v>
      </c>
      <c r="F175" s="37">
        <v>38456</v>
      </c>
      <c r="G175" s="16">
        <f t="shared" si="4"/>
        <v>46845</v>
      </c>
    </row>
    <row r="176" spans="1:9" s="5" customFormat="1" ht="12.75">
      <c r="A176" s="55"/>
      <c r="B176" s="30"/>
      <c r="C176" s="31"/>
      <c r="D176" s="32"/>
      <c r="E176" s="31"/>
      <c r="F176" s="32"/>
      <c r="G176" s="16">
        <f>IF(F176&gt;1/1/2000,IF($E$2&lt;=(F176+2),75,($E$2-(F176+2))*8+75),)</f>
        <v>0</v>
      </c>
      <c r="H176" s="33"/>
      <c r="I176" s="31"/>
    </row>
    <row r="177" spans="1:9" s="6" customFormat="1" ht="18">
      <c r="A177" s="56"/>
      <c r="B177" s="8" t="s">
        <v>0</v>
      </c>
      <c r="C177" s="9"/>
      <c r="D177" s="10"/>
      <c r="E177" s="9"/>
      <c r="F177" s="10"/>
      <c r="G177" s="11"/>
      <c r="H177" s="11"/>
      <c r="I177" s="9" t="s">
        <v>22</v>
      </c>
    </row>
    <row r="178" spans="2:5" ht="18">
      <c r="B178" s="12" t="s">
        <v>1</v>
      </c>
      <c r="C178" s="13" t="s">
        <v>28</v>
      </c>
      <c r="D178" s="39" t="s">
        <v>7</v>
      </c>
      <c r="E178" s="40">
        <v>41565</v>
      </c>
    </row>
    <row r="179" spans="3:5" ht="15.75">
      <c r="C179" s="41"/>
      <c r="D179" s="42"/>
      <c r="E179" s="43"/>
    </row>
    <row r="180" spans="2:9" ht="12.75">
      <c r="B180" s="20" t="s">
        <v>9</v>
      </c>
      <c r="C180" s="21" t="s">
        <v>4</v>
      </c>
      <c r="D180" s="22" t="s">
        <v>2</v>
      </c>
      <c r="E180" s="21" t="s">
        <v>8</v>
      </c>
      <c r="F180" s="22" t="s">
        <v>3</v>
      </c>
      <c r="G180" s="23" t="s">
        <v>6</v>
      </c>
      <c r="H180" s="23" t="s">
        <v>5</v>
      </c>
      <c r="I180" s="21" t="s">
        <v>16</v>
      </c>
    </row>
    <row r="181" spans="1:7" ht="12.75">
      <c r="A181" s="52">
        <f>A175+1</f>
        <v>76</v>
      </c>
      <c r="F181" s="37">
        <v>41562</v>
      </c>
      <c r="G181" s="16">
        <f aca="true" t="shared" si="5" ref="G181:G209">IF(F181&gt;1/1/2000,IF($E$2&lt;=(F181+2),(125+75+40),($E$2-(F181+2))*15+(125+75+40)),)</f>
        <v>255</v>
      </c>
    </row>
    <row r="182" spans="1:9" s="5" customFormat="1" ht="12.75">
      <c r="A182" s="55"/>
      <c r="B182" s="30"/>
      <c r="C182" s="31"/>
      <c r="D182" s="32"/>
      <c r="E182" s="31"/>
      <c r="F182" s="32"/>
      <c r="G182" s="16">
        <f t="shared" si="5"/>
        <v>0</v>
      </c>
      <c r="H182" s="33"/>
      <c r="I182" s="31"/>
    </row>
    <row r="183" spans="1:7" ht="12.75">
      <c r="A183" s="52">
        <f>A181+1</f>
        <v>77</v>
      </c>
      <c r="F183" s="37">
        <v>38372</v>
      </c>
      <c r="G183" s="16">
        <f t="shared" si="5"/>
        <v>48105</v>
      </c>
    </row>
    <row r="184" spans="1:9" s="5" customFormat="1" ht="12.75">
      <c r="A184" s="55"/>
      <c r="B184" s="30"/>
      <c r="C184" s="31"/>
      <c r="D184" s="32"/>
      <c r="E184" s="31"/>
      <c r="F184" s="32"/>
      <c r="G184" s="16">
        <f t="shared" si="5"/>
        <v>0</v>
      </c>
      <c r="H184" s="33"/>
      <c r="I184" s="31"/>
    </row>
    <row r="185" spans="1:7" ht="12.75">
      <c r="A185" s="52">
        <f>A183+1</f>
        <v>78</v>
      </c>
      <c r="F185" s="37">
        <v>38364</v>
      </c>
      <c r="G185" s="16">
        <f t="shared" si="5"/>
        <v>48225</v>
      </c>
    </row>
    <row r="186" spans="1:9" s="5" customFormat="1" ht="12.75">
      <c r="A186" s="55"/>
      <c r="B186" s="30"/>
      <c r="C186" s="31"/>
      <c r="D186" s="32"/>
      <c r="E186" s="31"/>
      <c r="F186" s="32"/>
      <c r="G186" s="16">
        <f t="shared" si="5"/>
        <v>0</v>
      </c>
      <c r="H186" s="33"/>
      <c r="I186" s="31"/>
    </row>
    <row r="187" spans="1:7" ht="12.75">
      <c r="A187" s="52">
        <f>A185+1</f>
        <v>79</v>
      </c>
      <c r="F187" s="37">
        <v>38455</v>
      </c>
      <c r="G187" s="16">
        <f t="shared" si="5"/>
        <v>46860</v>
      </c>
    </row>
    <row r="188" spans="1:9" s="5" customFormat="1" ht="12.75">
      <c r="A188" s="55"/>
      <c r="B188" s="30"/>
      <c r="C188" s="31"/>
      <c r="D188" s="32"/>
      <c r="E188" s="31"/>
      <c r="F188" s="32"/>
      <c r="G188" s="16">
        <f t="shared" si="5"/>
        <v>0</v>
      </c>
      <c r="H188" s="33"/>
      <c r="I188" s="31"/>
    </row>
    <row r="189" spans="1:7" ht="12.75">
      <c r="A189" s="52">
        <f>A187+1</f>
        <v>80</v>
      </c>
      <c r="F189" s="37">
        <v>38433</v>
      </c>
      <c r="G189" s="16">
        <f t="shared" si="5"/>
        <v>47190</v>
      </c>
    </row>
    <row r="190" spans="1:9" s="5" customFormat="1" ht="12.75">
      <c r="A190" s="55"/>
      <c r="B190" s="30"/>
      <c r="C190" s="31"/>
      <c r="D190" s="32"/>
      <c r="E190" s="31"/>
      <c r="F190" s="32"/>
      <c r="G190" s="16">
        <f t="shared" si="5"/>
        <v>0</v>
      </c>
      <c r="H190" s="33"/>
      <c r="I190" s="31"/>
    </row>
    <row r="191" spans="1:7" ht="12.75">
      <c r="A191" s="52">
        <f>A189+1</f>
        <v>81</v>
      </c>
      <c r="F191" s="37">
        <v>38317</v>
      </c>
      <c r="G191" s="16">
        <f t="shared" si="5"/>
        <v>48930</v>
      </c>
    </row>
    <row r="192" spans="1:9" s="5" customFormat="1" ht="12.75">
      <c r="A192" s="55"/>
      <c r="B192" s="30"/>
      <c r="C192" s="31"/>
      <c r="D192" s="32"/>
      <c r="E192" s="31"/>
      <c r="F192" s="32"/>
      <c r="G192" s="16">
        <f t="shared" si="5"/>
        <v>0</v>
      </c>
      <c r="H192" s="33"/>
      <c r="I192" s="31"/>
    </row>
    <row r="193" spans="1:7" ht="12.75">
      <c r="A193" s="52">
        <f>A191+1</f>
        <v>82</v>
      </c>
      <c r="F193" s="37">
        <v>38455</v>
      </c>
      <c r="G193" s="16">
        <f t="shared" si="5"/>
        <v>46860</v>
      </c>
    </row>
    <row r="194" spans="1:9" s="5" customFormat="1" ht="12.75">
      <c r="A194" s="55"/>
      <c r="B194" s="30"/>
      <c r="C194" s="31"/>
      <c r="D194" s="32"/>
      <c r="E194" s="31"/>
      <c r="F194" s="32"/>
      <c r="G194" s="16">
        <f t="shared" si="5"/>
        <v>0</v>
      </c>
      <c r="H194" s="33"/>
      <c r="I194" s="31"/>
    </row>
    <row r="195" spans="1:7" ht="12.75">
      <c r="A195" s="52">
        <f>A193+1</f>
        <v>83</v>
      </c>
      <c r="F195" s="37">
        <v>38471</v>
      </c>
      <c r="G195" s="16">
        <f t="shared" si="5"/>
        <v>46620</v>
      </c>
    </row>
    <row r="196" spans="1:9" s="5" customFormat="1" ht="12.75">
      <c r="A196" s="55"/>
      <c r="B196" s="30"/>
      <c r="C196" s="31"/>
      <c r="D196" s="32"/>
      <c r="E196" s="31"/>
      <c r="F196" s="32"/>
      <c r="G196" s="16">
        <f t="shared" si="5"/>
        <v>0</v>
      </c>
      <c r="H196" s="33"/>
      <c r="I196" s="31"/>
    </row>
    <row r="197" spans="1:7" ht="12.75">
      <c r="A197" s="52">
        <f>A195+1</f>
        <v>84</v>
      </c>
      <c r="F197" s="37">
        <v>38473</v>
      </c>
      <c r="G197" s="16">
        <f t="shared" si="5"/>
        <v>46590</v>
      </c>
    </row>
    <row r="198" spans="1:9" s="5" customFormat="1" ht="12.75">
      <c r="A198" s="55"/>
      <c r="B198" s="30"/>
      <c r="C198" s="31"/>
      <c r="D198" s="32"/>
      <c r="E198" s="31"/>
      <c r="F198" s="32"/>
      <c r="G198" s="16">
        <f t="shared" si="5"/>
        <v>0</v>
      </c>
      <c r="H198" s="33"/>
      <c r="I198" s="31"/>
    </row>
    <row r="199" spans="1:7" ht="12.75">
      <c r="A199" s="52">
        <f>A197+1</f>
        <v>85</v>
      </c>
      <c r="F199" s="37">
        <v>38323</v>
      </c>
      <c r="G199" s="16">
        <f t="shared" si="5"/>
        <v>48840</v>
      </c>
    </row>
    <row r="200" spans="1:9" s="5" customFormat="1" ht="12.75">
      <c r="A200" s="55"/>
      <c r="B200" s="30"/>
      <c r="C200" s="31"/>
      <c r="D200" s="32"/>
      <c r="E200" s="31"/>
      <c r="F200" s="32"/>
      <c r="G200" s="16">
        <f t="shared" si="5"/>
        <v>0</v>
      </c>
      <c r="H200" s="33"/>
      <c r="I200" s="31"/>
    </row>
    <row r="201" spans="1:7" ht="12.75">
      <c r="A201" s="52">
        <f>A199+1</f>
        <v>86</v>
      </c>
      <c r="F201" s="37">
        <v>38324</v>
      </c>
      <c r="G201" s="16">
        <f t="shared" si="5"/>
        <v>48825</v>
      </c>
    </row>
    <row r="202" spans="1:9" s="5" customFormat="1" ht="12.75">
      <c r="A202" s="55"/>
      <c r="B202" s="30"/>
      <c r="C202" s="31"/>
      <c r="D202" s="32"/>
      <c r="E202" s="31"/>
      <c r="F202" s="32"/>
      <c r="G202" s="16">
        <f t="shared" si="5"/>
        <v>0</v>
      </c>
      <c r="H202" s="33"/>
      <c r="I202" s="31"/>
    </row>
    <row r="203" spans="1:7" ht="12.75">
      <c r="A203" s="52">
        <f>A201+1</f>
        <v>87</v>
      </c>
      <c r="F203" s="37">
        <v>38485</v>
      </c>
      <c r="G203" s="16">
        <f t="shared" si="5"/>
        <v>46410</v>
      </c>
    </row>
    <row r="204" spans="1:9" s="5" customFormat="1" ht="12.75">
      <c r="A204" s="55"/>
      <c r="B204" s="30"/>
      <c r="C204" s="31"/>
      <c r="D204" s="32"/>
      <c r="E204" s="31"/>
      <c r="F204" s="32"/>
      <c r="G204" s="16">
        <f t="shared" si="5"/>
        <v>0</v>
      </c>
      <c r="H204" s="33"/>
      <c r="I204" s="31"/>
    </row>
    <row r="205" spans="1:7" ht="12.75">
      <c r="A205" s="52">
        <f>A203+1</f>
        <v>88</v>
      </c>
      <c r="F205" s="37">
        <v>38357</v>
      </c>
      <c r="G205" s="16">
        <f t="shared" si="5"/>
        <v>48330</v>
      </c>
    </row>
    <row r="206" spans="1:9" s="5" customFormat="1" ht="12.75">
      <c r="A206" s="55"/>
      <c r="B206" s="30"/>
      <c r="C206" s="31"/>
      <c r="D206" s="32"/>
      <c r="E206" s="31"/>
      <c r="F206" s="32"/>
      <c r="G206" s="16">
        <f t="shared" si="5"/>
        <v>0</v>
      </c>
      <c r="H206" s="33"/>
      <c r="I206" s="31"/>
    </row>
    <row r="207" spans="1:7" ht="12.75">
      <c r="A207" s="52">
        <f>A205+1</f>
        <v>89</v>
      </c>
      <c r="F207" s="37">
        <v>38360</v>
      </c>
      <c r="G207" s="16">
        <f t="shared" si="5"/>
        <v>48285</v>
      </c>
    </row>
    <row r="208" spans="1:9" s="5" customFormat="1" ht="12.75">
      <c r="A208" s="55"/>
      <c r="B208" s="30"/>
      <c r="C208" s="31"/>
      <c r="D208" s="32"/>
      <c r="E208" s="31"/>
      <c r="F208" s="32"/>
      <c r="G208" s="16">
        <f t="shared" si="5"/>
        <v>0</v>
      </c>
      <c r="H208" s="33"/>
      <c r="I208" s="31"/>
    </row>
    <row r="209" spans="1:7" ht="12.75">
      <c r="A209" s="52">
        <f>A207+1</f>
        <v>90</v>
      </c>
      <c r="F209" s="37">
        <v>37988</v>
      </c>
      <c r="G209" s="16">
        <f t="shared" si="5"/>
        <v>53865</v>
      </c>
    </row>
    <row r="210" spans="1:9" s="5" customFormat="1" ht="12.75">
      <c r="A210" s="55"/>
      <c r="B210" s="30"/>
      <c r="C210" s="31"/>
      <c r="D210" s="32"/>
      <c r="E210" s="31"/>
      <c r="F210" s="32"/>
      <c r="G210" s="16">
        <f>IF(F210&gt;1/1/2000,IF($E$2&lt;=(F210+2),75,($E$2-(F210+2))*8+75),)</f>
        <v>0</v>
      </c>
      <c r="H210" s="33"/>
      <c r="I210" s="31"/>
    </row>
    <row r="211" spans="1:9" s="6" customFormat="1" ht="18">
      <c r="A211" s="56"/>
      <c r="B211" s="8" t="s">
        <v>0</v>
      </c>
      <c r="C211" s="9"/>
      <c r="D211" s="10"/>
      <c r="E211" s="9"/>
      <c r="F211" s="10"/>
      <c r="G211" s="11"/>
      <c r="H211" s="11"/>
      <c r="I211" s="9" t="s">
        <v>23</v>
      </c>
    </row>
    <row r="212" spans="2:5" ht="18">
      <c r="B212" s="12" t="s">
        <v>1</v>
      </c>
      <c r="C212" s="13" t="s">
        <v>28</v>
      </c>
      <c r="D212" s="39" t="s">
        <v>7</v>
      </c>
      <c r="E212" s="40">
        <v>41565</v>
      </c>
    </row>
    <row r="213" spans="3:5" ht="15.75">
      <c r="C213" s="41"/>
      <c r="D213" s="42"/>
      <c r="E213" s="43"/>
    </row>
    <row r="214" spans="2:9" ht="12.75">
      <c r="B214" s="20" t="s">
        <v>9</v>
      </c>
      <c r="C214" s="21" t="s">
        <v>4</v>
      </c>
      <c r="D214" s="22" t="s">
        <v>2</v>
      </c>
      <c r="E214" s="21" t="s">
        <v>8</v>
      </c>
      <c r="F214" s="22" t="s">
        <v>3</v>
      </c>
      <c r="G214" s="23" t="s">
        <v>6</v>
      </c>
      <c r="H214" s="23" t="s">
        <v>5</v>
      </c>
      <c r="I214" s="21" t="s">
        <v>16</v>
      </c>
    </row>
    <row r="215" spans="1:7" ht="12.75">
      <c r="A215" s="52">
        <f>A209+1</f>
        <v>91</v>
      </c>
      <c r="F215" s="37">
        <v>41562</v>
      </c>
      <c r="G215" s="16">
        <f aca="true" t="shared" si="6" ref="G215:G241">IF(F215&gt;1/1/2000,IF($E$2&lt;=(F215+2),(125+75+40),($E$2-(F215+2))*15+(125+75+40)),)</f>
        <v>255</v>
      </c>
    </row>
    <row r="216" spans="1:9" s="5" customFormat="1" ht="12.75">
      <c r="A216" s="55"/>
      <c r="B216" s="30"/>
      <c r="C216" s="31"/>
      <c r="D216" s="32"/>
      <c r="E216" s="31"/>
      <c r="F216" s="32"/>
      <c r="G216" s="16">
        <f t="shared" si="6"/>
        <v>0</v>
      </c>
      <c r="H216" s="33"/>
      <c r="I216" s="31"/>
    </row>
    <row r="217" spans="1:7" ht="12.75">
      <c r="A217" s="52">
        <f>A215+1</f>
        <v>92</v>
      </c>
      <c r="F217" s="37">
        <v>38415</v>
      </c>
      <c r="G217" s="16">
        <f t="shared" si="6"/>
        <v>47460</v>
      </c>
    </row>
    <row r="218" spans="1:9" s="5" customFormat="1" ht="12.75">
      <c r="A218" s="55"/>
      <c r="B218" s="30"/>
      <c r="C218" s="31"/>
      <c r="D218" s="32"/>
      <c r="E218" s="31"/>
      <c r="F218" s="32"/>
      <c r="G218" s="16">
        <f t="shared" si="6"/>
        <v>0</v>
      </c>
      <c r="H218" s="33"/>
      <c r="I218" s="31"/>
    </row>
    <row r="219" spans="1:7" ht="12.75">
      <c r="A219" s="52">
        <f>A217+1</f>
        <v>93</v>
      </c>
      <c r="F219" s="37">
        <v>38576</v>
      </c>
      <c r="G219" s="16">
        <f t="shared" si="6"/>
        <v>45045</v>
      </c>
    </row>
    <row r="220" spans="1:9" s="5" customFormat="1" ht="12.75">
      <c r="A220" s="55"/>
      <c r="B220" s="30"/>
      <c r="C220" s="31"/>
      <c r="D220" s="32"/>
      <c r="E220" s="31"/>
      <c r="F220" s="32"/>
      <c r="G220" s="16">
        <f t="shared" si="6"/>
        <v>0</v>
      </c>
      <c r="H220" s="33"/>
      <c r="I220" s="31"/>
    </row>
    <row r="221" spans="1:7" ht="12.75">
      <c r="A221" s="52">
        <f>A219+1</f>
        <v>94</v>
      </c>
      <c r="F221" s="37">
        <v>38405</v>
      </c>
      <c r="G221" s="16">
        <f t="shared" si="6"/>
        <v>47610</v>
      </c>
    </row>
    <row r="222" spans="1:9" s="5" customFormat="1" ht="12.75">
      <c r="A222" s="55"/>
      <c r="B222" s="30"/>
      <c r="C222" s="31"/>
      <c r="D222" s="32"/>
      <c r="E222" s="31"/>
      <c r="F222" s="32"/>
      <c r="G222" s="16">
        <f t="shared" si="6"/>
        <v>0</v>
      </c>
      <c r="H222" s="33"/>
      <c r="I222" s="31"/>
    </row>
    <row r="223" spans="1:7" ht="12.75">
      <c r="A223" s="52">
        <f>A221+1</f>
        <v>95</v>
      </c>
      <c r="F223" s="37">
        <v>38455</v>
      </c>
      <c r="G223" s="16">
        <f t="shared" si="6"/>
        <v>46860</v>
      </c>
    </row>
    <row r="224" spans="1:9" s="5" customFormat="1" ht="12.75">
      <c r="A224" s="55"/>
      <c r="B224" s="30"/>
      <c r="C224" s="31"/>
      <c r="D224" s="32"/>
      <c r="E224" s="31"/>
      <c r="F224" s="32"/>
      <c r="G224" s="16">
        <f t="shared" si="6"/>
        <v>0</v>
      </c>
      <c r="H224" s="33"/>
      <c r="I224" s="31"/>
    </row>
    <row r="225" spans="1:7" ht="12.75">
      <c r="A225" s="52">
        <f>A223+1</f>
        <v>96</v>
      </c>
      <c r="F225" s="37">
        <v>38459</v>
      </c>
      <c r="G225" s="16">
        <f t="shared" si="6"/>
        <v>46800</v>
      </c>
    </row>
    <row r="226" spans="1:9" s="5" customFormat="1" ht="12.75">
      <c r="A226" s="55"/>
      <c r="B226" s="30"/>
      <c r="C226" s="31"/>
      <c r="D226" s="32"/>
      <c r="E226" s="31"/>
      <c r="F226" s="32"/>
      <c r="G226" s="16">
        <f t="shared" si="6"/>
        <v>0</v>
      </c>
      <c r="H226" s="33"/>
      <c r="I226" s="31"/>
    </row>
    <row r="227" spans="1:7" ht="12.75">
      <c r="A227" s="52">
        <f>A225+1</f>
        <v>97</v>
      </c>
      <c r="F227" s="37">
        <v>38455</v>
      </c>
      <c r="G227" s="16">
        <f t="shared" si="6"/>
        <v>46860</v>
      </c>
    </row>
    <row r="228" spans="1:9" s="5" customFormat="1" ht="12.75">
      <c r="A228" s="55"/>
      <c r="B228" s="30"/>
      <c r="C228" s="31"/>
      <c r="D228" s="32"/>
      <c r="E228" s="31"/>
      <c r="F228" s="32"/>
      <c r="G228" s="16">
        <f t="shared" si="6"/>
        <v>0</v>
      </c>
      <c r="H228" s="33"/>
      <c r="I228" s="31"/>
    </row>
    <row r="229" spans="1:7" ht="12.75">
      <c r="A229" s="52">
        <f>A227+1</f>
        <v>98</v>
      </c>
      <c r="F229" s="37">
        <v>38405</v>
      </c>
      <c r="G229" s="16">
        <f t="shared" si="6"/>
        <v>47610</v>
      </c>
    </row>
    <row r="230" spans="1:9" s="5" customFormat="1" ht="12.75">
      <c r="A230" s="55"/>
      <c r="B230" s="30"/>
      <c r="C230" s="31"/>
      <c r="D230" s="32"/>
      <c r="E230" s="31"/>
      <c r="F230" s="32"/>
      <c r="G230" s="16">
        <f t="shared" si="6"/>
        <v>0</v>
      </c>
      <c r="H230" s="33"/>
      <c r="I230" s="31"/>
    </row>
    <row r="231" spans="1:7" ht="12.75">
      <c r="A231" s="52">
        <f>A229+1</f>
        <v>99</v>
      </c>
      <c r="F231" s="37">
        <v>38461</v>
      </c>
      <c r="G231" s="16">
        <f t="shared" si="6"/>
        <v>46770</v>
      </c>
    </row>
    <row r="232" spans="1:9" s="5" customFormat="1" ht="12.75">
      <c r="A232" s="55"/>
      <c r="B232" s="30"/>
      <c r="C232" s="31"/>
      <c r="D232" s="32"/>
      <c r="E232" s="31"/>
      <c r="F232" s="32"/>
      <c r="G232" s="16">
        <f t="shared" si="6"/>
        <v>0</v>
      </c>
      <c r="H232" s="33"/>
      <c r="I232" s="31"/>
    </row>
    <row r="233" spans="1:7" ht="12.75">
      <c r="A233" s="52">
        <f>A231+1</f>
        <v>100</v>
      </c>
      <c r="F233" s="37">
        <v>38416</v>
      </c>
      <c r="G233" s="16">
        <f t="shared" si="6"/>
        <v>47445</v>
      </c>
    </row>
    <row r="234" spans="1:9" s="5" customFormat="1" ht="12.75">
      <c r="A234" s="55"/>
      <c r="B234" s="30"/>
      <c r="C234" s="31"/>
      <c r="D234" s="32"/>
      <c r="E234" s="31"/>
      <c r="F234" s="32"/>
      <c r="G234" s="16">
        <f t="shared" si="6"/>
        <v>0</v>
      </c>
      <c r="H234" s="33"/>
      <c r="I234" s="31"/>
    </row>
    <row r="235" spans="1:7" ht="12.75">
      <c r="A235" s="52">
        <f>A233+1</f>
        <v>101</v>
      </c>
      <c r="F235" s="37">
        <v>38399</v>
      </c>
      <c r="G235" s="16">
        <f t="shared" si="6"/>
        <v>47700</v>
      </c>
    </row>
    <row r="236" spans="1:9" s="5" customFormat="1" ht="12.75">
      <c r="A236" s="55"/>
      <c r="B236" s="30"/>
      <c r="C236" s="31"/>
      <c r="D236" s="32"/>
      <c r="E236" s="31"/>
      <c r="F236" s="32"/>
      <c r="G236" s="16">
        <f t="shared" si="6"/>
        <v>0</v>
      </c>
      <c r="H236" s="33"/>
      <c r="I236" s="31"/>
    </row>
    <row r="237" spans="1:7" ht="12.75">
      <c r="A237" s="52">
        <f>A235+1</f>
        <v>102</v>
      </c>
      <c r="F237" s="37">
        <v>38363</v>
      </c>
      <c r="G237" s="16">
        <f t="shared" si="6"/>
        <v>48240</v>
      </c>
    </row>
    <row r="238" spans="1:9" s="5" customFormat="1" ht="12.75">
      <c r="A238" s="55"/>
      <c r="B238" s="30"/>
      <c r="C238" s="31"/>
      <c r="D238" s="32"/>
      <c r="E238" s="31"/>
      <c r="F238" s="32"/>
      <c r="G238" s="16">
        <f t="shared" si="6"/>
        <v>0</v>
      </c>
      <c r="H238" s="33"/>
      <c r="I238" s="31"/>
    </row>
    <row r="239" spans="1:7" ht="12.75">
      <c r="A239" s="52">
        <f>A237+1</f>
        <v>103</v>
      </c>
      <c r="F239" s="37">
        <v>38468</v>
      </c>
      <c r="G239" s="16">
        <f t="shared" si="6"/>
        <v>46665</v>
      </c>
    </row>
    <row r="240" spans="1:9" s="5" customFormat="1" ht="12.75">
      <c r="A240" s="55"/>
      <c r="B240" s="30"/>
      <c r="C240" s="31"/>
      <c r="D240" s="32"/>
      <c r="E240" s="31"/>
      <c r="F240" s="32"/>
      <c r="G240" s="16">
        <f t="shared" si="6"/>
        <v>0</v>
      </c>
      <c r="H240" s="33"/>
      <c r="I240" s="31"/>
    </row>
    <row r="241" spans="1:7" ht="12.75">
      <c r="A241" s="52">
        <f>A239+1</f>
        <v>104</v>
      </c>
      <c r="F241" s="37">
        <v>38343</v>
      </c>
      <c r="G241" s="16">
        <f t="shared" si="6"/>
        <v>48540</v>
      </c>
    </row>
    <row r="242" spans="1:9" s="5" customFormat="1" ht="12.75">
      <c r="A242" s="55"/>
      <c r="B242" s="30"/>
      <c r="C242" s="31"/>
      <c r="D242" s="32"/>
      <c r="E242" s="31"/>
      <c r="F242" s="32"/>
      <c r="G242" s="16">
        <f>IF(F242&gt;1/1/2000,IF($E$2&lt;=(F242+2),75,($E$2-(F242+2))*8+75),)</f>
        <v>0</v>
      </c>
      <c r="H242" s="33"/>
      <c r="I242" s="31"/>
    </row>
    <row r="243" spans="1:7" ht="12.75">
      <c r="A243" s="52">
        <f>A241+1</f>
        <v>105</v>
      </c>
      <c r="G243" s="16">
        <f>IF(F243&gt;1/1/2000,IF($E$2&lt;=(F243+2),(125+75+40),($E$2-(F243+2))*15+(125+75+40)),)</f>
        <v>0</v>
      </c>
    </row>
    <row r="244" spans="1:9" s="5" customFormat="1" ht="12.75">
      <c r="A244" s="55"/>
      <c r="B244" s="30"/>
      <c r="C244" s="31"/>
      <c r="D244" s="32"/>
      <c r="E244" s="31"/>
      <c r="F244" s="32"/>
      <c r="G244" s="16">
        <f>IF(F244&gt;1/1/2000,IF($E$2&lt;=(F244+2),75,($E$2-(F244+2))*8+75),)</f>
        <v>0</v>
      </c>
      <c r="H244" s="33"/>
      <c r="I244" s="31"/>
    </row>
    <row r="245" spans="1:9" s="6" customFormat="1" ht="18">
      <c r="A245" s="56"/>
      <c r="B245" s="8" t="s">
        <v>0</v>
      </c>
      <c r="C245" s="9"/>
      <c r="D245" s="10"/>
      <c r="E245" s="9"/>
      <c r="F245" s="10"/>
      <c r="G245" s="11"/>
      <c r="H245" s="11"/>
      <c r="I245" s="9" t="s">
        <v>24</v>
      </c>
    </row>
    <row r="246" spans="2:6" ht="15.75">
      <c r="B246" s="12" t="s">
        <v>1</v>
      </c>
      <c r="C246" s="18" t="s">
        <v>28</v>
      </c>
      <c r="D246" s="14" t="s">
        <v>7</v>
      </c>
      <c r="E246" s="46"/>
      <c r="F246" s="37">
        <v>41565</v>
      </c>
    </row>
    <row r="247" ht="12.75">
      <c r="C247" s="21"/>
    </row>
    <row r="248" spans="2:9" ht="12.75">
      <c r="B248" s="20" t="s">
        <v>9</v>
      </c>
      <c r="C248" s="21" t="s">
        <v>4</v>
      </c>
      <c r="D248" s="22" t="s">
        <v>2</v>
      </c>
      <c r="E248" s="21" t="s">
        <v>8</v>
      </c>
      <c r="F248" s="22" t="s">
        <v>3</v>
      </c>
      <c r="G248" s="23" t="s">
        <v>6</v>
      </c>
      <c r="H248" s="23" t="s">
        <v>5</v>
      </c>
      <c r="I248" s="21" t="s">
        <v>16</v>
      </c>
    </row>
    <row r="249" spans="1:7" ht="12.75">
      <c r="A249" s="52">
        <f>A243+1</f>
        <v>106</v>
      </c>
      <c r="F249" s="37">
        <v>41562</v>
      </c>
      <c r="G249" s="16">
        <f aca="true" t="shared" si="7" ref="G249:G277">IF(F249&gt;1/1/2000,IF($E$2&lt;=(F249+2),(125+75+40),($E$2-(F249+2))*15+(125+75+40)),)</f>
        <v>255</v>
      </c>
    </row>
    <row r="250" spans="1:9" s="5" customFormat="1" ht="12" customHeight="1">
      <c r="A250" s="55"/>
      <c r="B250" s="30"/>
      <c r="C250" s="31"/>
      <c r="D250" s="32"/>
      <c r="E250" s="31"/>
      <c r="F250" s="32"/>
      <c r="G250" s="16">
        <f t="shared" si="7"/>
        <v>0</v>
      </c>
      <c r="H250" s="33"/>
      <c r="I250" s="31"/>
    </row>
    <row r="251" spans="1:7" ht="12.75">
      <c r="A251" s="52">
        <f>A249+1</f>
        <v>107</v>
      </c>
      <c r="F251" s="37">
        <v>38462</v>
      </c>
      <c r="G251" s="16">
        <f t="shared" si="7"/>
        <v>46755</v>
      </c>
    </row>
    <row r="252" spans="1:9" s="5" customFormat="1" ht="12.75" customHeight="1">
      <c r="A252" s="55"/>
      <c r="B252" s="30"/>
      <c r="C252" s="31"/>
      <c r="D252" s="32"/>
      <c r="E252" s="31"/>
      <c r="F252" s="32"/>
      <c r="G252" s="16">
        <f t="shared" si="7"/>
        <v>0</v>
      </c>
      <c r="H252" s="33"/>
      <c r="I252" s="31"/>
    </row>
    <row r="253" spans="1:7" ht="12.75">
      <c r="A253" s="52">
        <f>A251+1</f>
        <v>108</v>
      </c>
      <c r="F253" s="37">
        <v>38406</v>
      </c>
      <c r="G253" s="16">
        <f t="shared" si="7"/>
        <v>47595</v>
      </c>
    </row>
    <row r="254" spans="1:9" s="5" customFormat="1" ht="12.75">
      <c r="A254" s="55"/>
      <c r="B254" s="30"/>
      <c r="C254" s="31"/>
      <c r="D254" s="32"/>
      <c r="E254" s="31"/>
      <c r="F254" s="32"/>
      <c r="G254" s="16">
        <f t="shared" si="7"/>
        <v>0</v>
      </c>
      <c r="H254" s="33"/>
      <c r="I254" s="31"/>
    </row>
    <row r="255" spans="1:7" ht="12.75">
      <c r="A255" s="52">
        <f>A253+1</f>
        <v>109</v>
      </c>
      <c r="F255" s="37">
        <v>38453</v>
      </c>
      <c r="G255" s="16">
        <f t="shared" si="7"/>
        <v>46890</v>
      </c>
    </row>
    <row r="256" spans="1:9" s="5" customFormat="1" ht="12.75">
      <c r="A256" s="55"/>
      <c r="B256" s="30"/>
      <c r="C256" s="31"/>
      <c r="D256" s="32"/>
      <c r="E256" s="31"/>
      <c r="F256" s="32"/>
      <c r="G256" s="16">
        <f t="shared" si="7"/>
        <v>0</v>
      </c>
      <c r="H256" s="33"/>
      <c r="I256" s="31"/>
    </row>
    <row r="257" spans="1:7" ht="12.75">
      <c r="A257" s="52">
        <f>A255+1</f>
        <v>110</v>
      </c>
      <c r="F257" s="37">
        <v>38443</v>
      </c>
      <c r="G257" s="16">
        <f t="shared" si="7"/>
        <v>47040</v>
      </c>
    </row>
    <row r="258" spans="1:9" s="5" customFormat="1" ht="12.75">
      <c r="A258" s="55"/>
      <c r="B258" s="30"/>
      <c r="C258" s="31"/>
      <c r="D258" s="32"/>
      <c r="E258" s="31"/>
      <c r="F258" s="32"/>
      <c r="G258" s="16">
        <f t="shared" si="7"/>
        <v>0</v>
      </c>
      <c r="H258" s="33"/>
      <c r="I258" s="31"/>
    </row>
    <row r="259" spans="1:7" ht="12.75">
      <c r="A259" s="52">
        <f>A257+1</f>
        <v>111</v>
      </c>
      <c r="F259" s="37">
        <v>38457</v>
      </c>
      <c r="G259" s="16">
        <f t="shared" si="7"/>
        <v>46830</v>
      </c>
    </row>
    <row r="260" spans="1:9" s="5" customFormat="1" ht="12.75">
      <c r="A260" s="55"/>
      <c r="B260" s="30"/>
      <c r="C260" s="31"/>
      <c r="D260" s="32"/>
      <c r="E260" s="31"/>
      <c r="F260" s="32"/>
      <c r="G260" s="16">
        <f t="shared" si="7"/>
        <v>0</v>
      </c>
      <c r="H260" s="33"/>
      <c r="I260" s="31"/>
    </row>
    <row r="261" spans="1:7" ht="12.75">
      <c r="A261" s="52">
        <f>A259+1</f>
        <v>112</v>
      </c>
      <c r="F261" s="37">
        <v>38408</v>
      </c>
      <c r="G261" s="16">
        <f t="shared" si="7"/>
        <v>47565</v>
      </c>
    </row>
    <row r="262" spans="1:9" s="5" customFormat="1" ht="12.75">
      <c r="A262" s="55"/>
      <c r="B262" s="30"/>
      <c r="C262" s="31"/>
      <c r="D262" s="32"/>
      <c r="E262" s="31"/>
      <c r="F262" s="32"/>
      <c r="G262" s="16">
        <f t="shared" si="7"/>
        <v>0</v>
      </c>
      <c r="H262" s="33"/>
      <c r="I262" s="31"/>
    </row>
    <row r="263" spans="1:7" ht="12.75">
      <c r="A263" s="52">
        <f>A261+1</f>
        <v>113</v>
      </c>
      <c r="F263" s="37">
        <v>38461</v>
      </c>
      <c r="G263" s="16">
        <f t="shared" si="7"/>
        <v>46770</v>
      </c>
    </row>
    <row r="264" spans="1:9" s="5" customFormat="1" ht="12.75">
      <c r="A264" s="55"/>
      <c r="B264" s="30"/>
      <c r="C264" s="31"/>
      <c r="D264" s="32"/>
      <c r="E264" s="31"/>
      <c r="F264" s="32"/>
      <c r="G264" s="16">
        <f t="shared" si="7"/>
        <v>0</v>
      </c>
      <c r="H264" s="33"/>
      <c r="I264" s="31"/>
    </row>
    <row r="265" spans="1:7" ht="12.75">
      <c r="A265" s="52">
        <f>A263+1</f>
        <v>114</v>
      </c>
      <c r="F265" s="37">
        <v>38461</v>
      </c>
      <c r="G265" s="16">
        <f t="shared" si="7"/>
        <v>46770</v>
      </c>
    </row>
    <row r="266" spans="1:9" s="5" customFormat="1" ht="12.75">
      <c r="A266" s="55"/>
      <c r="B266" s="30"/>
      <c r="C266" s="31"/>
      <c r="D266" s="32"/>
      <c r="E266" s="31"/>
      <c r="F266" s="32"/>
      <c r="G266" s="16">
        <f t="shared" si="7"/>
        <v>0</v>
      </c>
      <c r="H266" s="33"/>
      <c r="I266" s="31"/>
    </row>
    <row r="267" spans="1:7" ht="12.75">
      <c r="A267" s="52">
        <f>A265+1</f>
        <v>115</v>
      </c>
      <c r="F267" s="37">
        <v>38461</v>
      </c>
      <c r="G267" s="16">
        <f t="shared" si="7"/>
        <v>46770</v>
      </c>
    </row>
    <row r="268" spans="1:9" s="5" customFormat="1" ht="12.75">
      <c r="A268" s="55"/>
      <c r="B268" s="30"/>
      <c r="C268" s="31"/>
      <c r="D268" s="32"/>
      <c r="E268" s="31"/>
      <c r="F268" s="32"/>
      <c r="G268" s="16">
        <f t="shared" si="7"/>
        <v>0</v>
      </c>
      <c r="H268" s="33"/>
      <c r="I268" s="31"/>
    </row>
    <row r="269" spans="1:7" ht="12.75">
      <c r="A269" s="52">
        <f>A267+1</f>
        <v>116</v>
      </c>
      <c r="F269" s="37">
        <v>38461</v>
      </c>
      <c r="G269" s="16">
        <f t="shared" si="7"/>
        <v>46770</v>
      </c>
    </row>
    <row r="270" spans="1:9" s="5" customFormat="1" ht="12.75">
      <c r="A270" s="55"/>
      <c r="B270" s="30"/>
      <c r="C270" s="31"/>
      <c r="D270" s="32"/>
      <c r="E270" s="31"/>
      <c r="F270" s="32"/>
      <c r="G270" s="16">
        <f t="shared" si="7"/>
        <v>0</v>
      </c>
      <c r="H270" s="33"/>
      <c r="I270" s="31"/>
    </row>
    <row r="271" spans="1:7" ht="12.75">
      <c r="A271" s="52">
        <f>A269+1</f>
        <v>117</v>
      </c>
      <c r="F271" s="37">
        <v>38476</v>
      </c>
      <c r="G271" s="16">
        <f t="shared" si="7"/>
        <v>46545</v>
      </c>
    </row>
    <row r="272" spans="1:9" s="5" customFormat="1" ht="12.75">
      <c r="A272" s="55"/>
      <c r="B272" s="30"/>
      <c r="C272" s="31"/>
      <c r="D272" s="32"/>
      <c r="E272" s="31"/>
      <c r="F272" s="32"/>
      <c r="G272" s="16">
        <f t="shared" si="7"/>
        <v>0</v>
      </c>
      <c r="H272" s="33"/>
      <c r="I272" s="31"/>
    </row>
    <row r="273" spans="1:7" ht="12.75">
      <c r="A273" s="52">
        <f>A271+1</f>
        <v>118</v>
      </c>
      <c r="F273" s="37">
        <v>38404</v>
      </c>
      <c r="G273" s="16">
        <f t="shared" si="7"/>
        <v>47625</v>
      </c>
    </row>
    <row r="274" spans="1:9" s="5" customFormat="1" ht="12.75">
      <c r="A274" s="55"/>
      <c r="B274" s="30"/>
      <c r="C274" s="31"/>
      <c r="D274" s="32"/>
      <c r="E274" s="31"/>
      <c r="F274" s="32"/>
      <c r="G274" s="16">
        <f t="shared" si="7"/>
        <v>0</v>
      </c>
      <c r="H274" s="33"/>
      <c r="I274" s="31"/>
    </row>
    <row r="275" spans="1:7" ht="12.75">
      <c r="A275" s="52">
        <f>A273+1</f>
        <v>119</v>
      </c>
      <c r="F275" s="37">
        <v>38397</v>
      </c>
      <c r="G275" s="16">
        <f t="shared" si="7"/>
        <v>47730</v>
      </c>
    </row>
    <row r="276" spans="1:9" s="5" customFormat="1" ht="12.75">
      <c r="A276" s="55"/>
      <c r="B276" s="30"/>
      <c r="C276" s="31"/>
      <c r="D276" s="32"/>
      <c r="E276" s="31"/>
      <c r="F276" s="32"/>
      <c r="G276" s="16">
        <f t="shared" si="7"/>
        <v>0</v>
      </c>
      <c r="H276" s="33"/>
      <c r="I276" s="31"/>
    </row>
    <row r="277" spans="1:7" ht="12.75">
      <c r="A277" s="52">
        <f>A275+1</f>
        <v>120</v>
      </c>
      <c r="F277" s="37">
        <v>38404</v>
      </c>
      <c r="G277" s="16">
        <f t="shared" si="7"/>
        <v>47625</v>
      </c>
    </row>
    <row r="278" spans="1:9" s="5" customFormat="1" ht="12.75">
      <c r="A278" s="55"/>
      <c r="B278" s="30"/>
      <c r="C278" s="31"/>
      <c r="D278" s="32"/>
      <c r="E278" s="31"/>
      <c r="F278" s="32"/>
      <c r="G278" s="16">
        <f>IF(F278&gt;1/1/2000,IF($E$2&lt;=(F278+2),75,($E$2-(F278+2))*8+75),)</f>
        <v>0</v>
      </c>
      <c r="H278" s="33"/>
      <c r="I278" s="31"/>
    </row>
    <row r="279" spans="1:9" s="6" customFormat="1" ht="18">
      <c r="A279" s="56"/>
      <c r="B279" s="8" t="s">
        <v>0</v>
      </c>
      <c r="C279" s="9"/>
      <c r="D279" s="10"/>
      <c r="E279" s="9"/>
      <c r="F279" s="10"/>
      <c r="G279" s="11"/>
      <c r="H279" s="11"/>
      <c r="I279" s="9" t="s">
        <v>25</v>
      </c>
    </row>
    <row r="280" spans="2:6" ht="15.75">
      <c r="B280" s="12" t="s">
        <v>1</v>
      </c>
      <c r="C280" s="18" t="s">
        <v>28</v>
      </c>
      <c r="D280" s="14" t="s">
        <v>7</v>
      </c>
      <c r="E280" s="46"/>
      <c r="F280" s="37">
        <v>41565</v>
      </c>
    </row>
    <row r="281" ht="12.75">
      <c r="C281" s="21"/>
    </row>
    <row r="282" spans="2:9" ht="12.75">
      <c r="B282" s="20" t="s">
        <v>9</v>
      </c>
      <c r="C282" s="21" t="s">
        <v>4</v>
      </c>
      <c r="D282" s="22" t="s">
        <v>2</v>
      </c>
      <c r="E282" s="21" t="s">
        <v>8</v>
      </c>
      <c r="F282" s="22" t="s">
        <v>3</v>
      </c>
      <c r="G282" s="23" t="s">
        <v>6</v>
      </c>
      <c r="H282" s="23" t="s">
        <v>5</v>
      </c>
      <c r="I282" s="21" t="s">
        <v>16</v>
      </c>
    </row>
    <row r="283" spans="1:7" ht="12.75">
      <c r="A283" s="52">
        <f>A277+1</f>
        <v>121</v>
      </c>
      <c r="F283" s="37">
        <v>41562</v>
      </c>
      <c r="G283" s="16">
        <f aca="true" t="shared" si="8" ref="G283:G312">IF(F283&gt;1/1/2000,IF($E$2&lt;=(F283+2),(125+75+40),($E$2-(F283+2))*15+(125+75+40)),)</f>
        <v>255</v>
      </c>
    </row>
    <row r="284" spans="1:9" s="5" customFormat="1" ht="12.75">
      <c r="A284" s="55"/>
      <c r="B284" s="30"/>
      <c r="C284" s="31"/>
      <c r="D284" s="32"/>
      <c r="E284" s="31"/>
      <c r="F284" s="32"/>
      <c r="G284" s="16">
        <f t="shared" si="8"/>
        <v>0</v>
      </c>
      <c r="H284" s="33"/>
      <c r="I284" s="31"/>
    </row>
    <row r="285" spans="1:7" ht="12.75">
      <c r="A285" s="52">
        <f>A283+1</f>
        <v>122</v>
      </c>
      <c r="F285" s="37">
        <v>38456</v>
      </c>
      <c r="G285" s="16">
        <f t="shared" si="8"/>
        <v>46845</v>
      </c>
    </row>
    <row r="286" spans="1:9" s="5" customFormat="1" ht="12.75">
      <c r="A286" s="55"/>
      <c r="B286" s="30"/>
      <c r="C286" s="31"/>
      <c r="D286" s="32"/>
      <c r="E286" s="31"/>
      <c r="F286" s="32"/>
      <c r="G286" s="16">
        <f t="shared" si="8"/>
        <v>0</v>
      </c>
      <c r="H286" s="33"/>
      <c r="I286" s="31"/>
    </row>
    <row r="287" spans="1:7" ht="12.75">
      <c r="A287" s="52">
        <f>A285+1</f>
        <v>123</v>
      </c>
      <c r="F287" s="37">
        <v>38347</v>
      </c>
      <c r="G287" s="16">
        <f t="shared" si="8"/>
        <v>48480</v>
      </c>
    </row>
    <row r="288" spans="1:9" s="5" customFormat="1" ht="12.75">
      <c r="A288" s="55"/>
      <c r="B288" s="30"/>
      <c r="C288" s="31"/>
      <c r="D288" s="32"/>
      <c r="E288" s="31"/>
      <c r="F288" s="32"/>
      <c r="G288" s="16">
        <f t="shared" si="8"/>
        <v>0</v>
      </c>
      <c r="H288" s="33"/>
      <c r="I288" s="31"/>
    </row>
    <row r="289" spans="1:7" ht="12.75">
      <c r="A289" s="52">
        <f>A287+1</f>
        <v>124</v>
      </c>
      <c r="F289" s="37">
        <v>38396</v>
      </c>
      <c r="G289" s="16">
        <f t="shared" si="8"/>
        <v>47745</v>
      </c>
    </row>
    <row r="290" spans="1:9" s="5" customFormat="1" ht="12.75">
      <c r="A290" s="55"/>
      <c r="B290" s="30"/>
      <c r="C290" s="31"/>
      <c r="D290" s="32"/>
      <c r="E290" s="31"/>
      <c r="F290" s="32"/>
      <c r="G290" s="16">
        <f t="shared" si="8"/>
        <v>0</v>
      </c>
      <c r="H290" s="33"/>
      <c r="I290" s="31"/>
    </row>
    <row r="291" spans="1:7" ht="12.75">
      <c r="A291" s="52">
        <f>A289+1</f>
        <v>125</v>
      </c>
      <c r="G291" s="16">
        <f t="shared" si="8"/>
        <v>0</v>
      </c>
    </row>
    <row r="292" spans="1:9" s="5" customFormat="1" ht="12.75">
      <c r="A292" s="55"/>
      <c r="B292" s="30"/>
      <c r="C292" s="31"/>
      <c r="D292" s="32"/>
      <c r="E292" s="31"/>
      <c r="F292" s="32"/>
      <c r="G292" s="16">
        <f t="shared" si="8"/>
        <v>0</v>
      </c>
      <c r="H292" s="33"/>
      <c r="I292" s="31"/>
    </row>
    <row r="293" spans="1:7" ht="12.75">
      <c r="A293" s="52">
        <f>A291+1</f>
        <v>126</v>
      </c>
      <c r="G293" s="16">
        <f t="shared" si="8"/>
        <v>0</v>
      </c>
    </row>
    <row r="294" spans="1:9" s="5" customFormat="1" ht="12.75">
      <c r="A294" s="55"/>
      <c r="B294" s="30"/>
      <c r="C294" s="31"/>
      <c r="D294" s="32"/>
      <c r="E294" s="31"/>
      <c r="F294" s="32"/>
      <c r="G294" s="16">
        <f t="shared" si="8"/>
        <v>0</v>
      </c>
      <c r="H294" s="33"/>
      <c r="I294" s="31"/>
    </row>
    <row r="295" spans="1:7" ht="12.75">
      <c r="A295" s="52">
        <f>A293+1</f>
        <v>127</v>
      </c>
      <c r="G295" s="16">
        <f t="shared" si="8"/>
        <v>0</v>
      </c>
    </row>
    <row r="296" spans="1:9" s="5" customFormat="1" ht="12.75">
      <c r="A296" s="55"/>
      <c r="B296" s="30"/>
      <c r="C296" s="31"/>
      <c r="D296" s="32"/>
      <c r="E296" s="31"/>
      <c r="F296" s="32"/>
      <c r="G296" s="16">
        <f t="shared" si="8"/>
        <v>0</v>
      </c>
      <c r="H296" s="33"/>
      <c r="I296" s="31"/>
    </row>
    <row r="297" spans="1:7" ht="12.75">
      <c r="A297" s="52">
        <f>A295+1</f>
        <v>128</v>
      </c>
      <c r="G297" s="16">
        <f t="shared" si="8"/>
        <v>0</v>
      </c>
    </row>
    <row r="298" spans="1:9" s="5" customFormat="1" ht="12.75">
      <c r="A298" s="55"/>
      <c r="B298" s="30"/>
      <c r="C298" s="31"/>
      <c r="D298" s="32"/>
      <c r="E298" s="31"/>
      <c r="F298" s="32"/>
      <c r="G298" s="16">
        <f t="shared" si="8"/>
        <v>0</v>
      </c>
      <c r="H298" s="33"/>
      <c r="I298" s="31"/>
    </row>
    <row r="299" spans="1:7" ht="12.75">
      <c r="A299" s="52">
        <f>A297+1</f>
        <v>129</v>
      </c>
      <c r="G299" s="16">
        <f t="shared" si="8"/>
        <v>0</v>
      </c>
    </row>
    <row r="300" spans="1:9" s="5" customFormat="1" ht="12.75">
      <c r="A300" s="55"/>
      <c r="B300" s="30"/>
      <c r="C300" s="31"/>
      <c r="D300" s="32"/>
      <c r="E300" s="31"/>
      <c r="F300" s="32"/>
      <c r="G300" s="16">
        <f t="shared" si="8"/>
        <v>0</v>
      </c>
      <c r="H300" s="33"/>
      <c r="I300" s="31"/>
    </row>
    <row r="301" spans="1:7" ht="12.75">
      <c r="A301" s="52">
        <f>A299+1</f>
        <v>130</v>
      </c>
      <c r="G301" s="16">
        <f t="shared" si="8"/>
        <v>0</v>
      </c>
    </row>
    <row r="302" spans="1:9" s="5" customFormat="1" ht="12.75">
      <c r="A302" s="55"/>
      <c r="B302" s="30"/>
      <c r="C302" s="31"/>
      <c r="D302" s="32"/>
      <c r="E302" s="31"/>
      <c r="F302" s="32"/>
      <c r="G302" s="16">
        <f t="shared" si="8"/>
        <v>0</v>
      </c>
      <c r="H302" s="33"/>
      <c r="I302" s="31"/>
    </row>
    <row r="303" spans="1:7" ht="12.75">
      <c r="A303" s="52">
        <f>A301+1</f>
        <v>131</v>
      </c>
      <c r="G303" s="16">
        <f t="shared" si="8"/>
        <v>0</v>
      </c>
    </row>
    <row r="304" spans="1:9" s="5" customFormat="1" ht="12.75">
      <c r="A304" s="55"/>
      <c r="B304" s="30"/>
      <c r="C304" s="31"/>
      <c r="D304" s="32"/>
      <c r="E304" s="31"/>
      <c r="F304" s="32"/>
      <c r="G304" s="16">
        <f t="shared" si="8"/>
        <v>0</v>
      </c>
      <c r="H304" s="33"/>
      <c r="I304" s="31"/>
    </row>
    <row r="305" spans="1:7" ht="12.75">
      <c r="A305" s="52">
        <f>A303+1</f>
        <v>132</v>
      </c>
      <c r="G305" s="16">
        <f t="shared" si="8"/>
        <v>0</v>
      </c>
    </row>
    <row r="306" spans="1:9" s="5" customFormat="1" ht="12.75">
      <c r="A306" s="55"/>
      <c r="B306" s="30"/>
      <c r="C306" s="31"/>
      <c r="D306" s="32"/>
      <c r="E306" s="31"/>
      <c r="F306" s="32"/>
      <c r="G306" s="16">
        <f t="shared" si="8"/>
        <v>0</v>
      </c>
      <c r="H306" s="33"/>
      <c r="I306" s="31"/>
    </row>
    <row r="307" spans="1:7" ht="12.75">
      <c r="A307" s="52">
        <f>A305+1</f>
        <v>133</v>
      </c>
      <c r="G307" s="16">
        <f t="shared" si="8"/>
        <v>0</v>
      </c>
    </row>
    <row r="308" spans="1:9" s="5" customFormat="1" ht="12.75">
      <c r="A308" s="55"/>
      <c r="B308" s="30"/>
      <c r="C308" s="31"/>
      <c r="D308" s="32"/>
      <c r="E308" s="31"/>
      <c r="F308" s="32"/>
      <c r="G308" s="16">
        <f t="shared" si="8"/>
        <v>0</v>
      </c>
      <c r="H308" s="33"/>
      <c r="I308" s="31"/>
    </row>
    <row r="309" spans="1:7" ht="12.75">
      <c r="A309" s="52">
        <f>A307+1</f>
        <v>134</v>
      </c>
      <c r="G309" s="16">
        <f t="shared" si="8"/>
        <v>0</v>
      </c>
    </row>
    <row r="310" spans="1:9" s="5" customFormat="1" ht="12.75">
      <c r="A310" s="55"/>
      <c r="B310" s="30"/>
      <c r="C310" s="31"/>
      <c r="D310" s="32"/>
      <c r="E310" s="31"/>
      <c r="F310" s="32"/>
      <c r="G310" s="16">
        <f t="shared" si="8"/>
        <v>0</v>
      </c>
      <c r="H310" s="33"/>
      <c r="I310" s="31"/>
    </row>
    <row r="311" spans="1:7" ht="12.75">
      <c r="A311" s="52">
        <f>A309+1</f>
        <v>135</v>
      </c>
      <c r="G311" s="16">
        <f t="shared" si="8"/>
        <v>0</v>
      </c>
    </row>
    <row r="312" spans="1:9" s="5" customFormat="1" ht="12.75">
      <c r="A312" s="55"/>
      <c r="B312" s="30"/>
      <c r="C312" s="31"/>
      <c r="D312" s="32"/>
      <c r="E312" s="31"/>
      <c r="F312" s="32"/>
      <c r="G312" s="16">
        <f t="shared" si="8"/>
        <v>0</v>
      </c>
      <c r="H312" s="33"/>
      <c r="I312" s="31"/>
    </row>
    <row r="313" spans="1:9" s="6" customFormat="1" ht="18">
      <c r="A313" s="56"/>
      <c r="B313" s="8" t="s">
        <v>0</v>
      </c>
      <c r="C313" s="9"/>
      <c r="D313" s="10"/>
      <c r="E313" s="9"/>
      <c r="F313" s="10"/>
      <c r="G313" s="11"/>
      <c r="H313" s="11"/>
      <c r="I313" s="9" t="s">
        <v>26</v>
      </c>
    </row>
    <row r="314" spans="2:6" ht="15.75">
      <c r="B314" s="12" t="s">
        <v>1</v>
      </c>
      <c r="C314" s="18"/>
      <c r="D314" s="14" t="s">
        <v>7</v>
      </c>
      <c r="F314" s="37">
        <v>41565</v>
      </c>
    </row>
    <row r="315" ht="12.75">
      <c r="C315" s="21"/>
    </row>
    <row r="316" spans="2:9" ht="12.75">
      <c r="B316" s="20" t="s">
        <v>9</v>
      </c>
      <c r="C316" s="21" t="s">
        <v>4</v>
      </c>
      <c r="D316" s="22" t="s">
        <v>2</v>
      </c>
      <c r="E316" s="21" t="s">
        <v>8</v>
      </c>
      <c r="F316" s="22" t="s">
        <v>3</v>
      </c>
      <c r="G316" s="23" t="s">
        <v>6</v>
      </c>
      <c r="H316" s="23" t="s">
        <v>5</v>
      </c>
      <c r="I316" s="21" t="s">
        <v>16</v>
      </c>
    </row>
    <row r="317" spans="1:7" ht="12.75">
      <c r="A317" s="52">
        <f>A311+1</f>
        <v>136</v>
      </c>
      <c r="F317" s="37">
        <v>41562</v>
      </c>
      <c r="G317" s="16">
        <f aca="true" t="shared" si="9" ref="G317:G348">IF(F317&gt;1/1/2000,IF($E$2&lt;=(F317+2),(125+75+40),($E$2-(F317+2))*15+(125+75+40)),)</f>
        <v>255</v>
      </c>
    </row>
    <row r="318" spans="1:9" s="5" customFormat="1" ht="12.75">
      <c r="A318" s="55"/>
      <c r="B318" s="30"/>
      <c r="C318" s="31"/>
      <c r="D318" s="32"/>
      <c r="E318" s="31"/>
      <c r="F318" s="32"/>
      <c r="G318" s="16">
        <f t="shared" si="9"/>
        <v>0</v>
      </c>
      <c r="H318" s="33"/>
      <c r="I318" s="31"/>
    </row>
    <row r="319" spans="1:7" ht="12.75">
      <c r="A319" s="52">
        <f>A317+1</f>
        <v>137</v>
      </c>
      <c r="G319" s="16">
        <f t="shared" si="9"/>
        <v>0</v>
      </c>
    </row>
    <row r="320" spans="1:9" s="5" customFormat="1" ht="12.75">
      <c r="A320" s="55"/>
      <c r="B320" s="30"/>
      <c r="C320" s="31"/>
      <c r="D320" s="32"/>
      <c r="E320" s="31"/>
      <c r="F320" s="32"/>
      <c r="G320" s="16">
        <f t="shared" si="9"/>
        <v>0</v>
      </c>
      <c r="H320" s="33"/>
      <c r="I320" s="31"/>
    </row>
    <row r="321" spans="1:7" ht="12.75">
      <c r="A321" s="52">
        <f>A319+1</f>
        <v>138</v>
      </c>
      <c r="G321" s="16">
        <f t="shared" si="9"/>
        <v>0</v>
      </c>
    </row>
    <row r="322" spans="1:9" s="5" customFormat="1" ht="12.75">
      <c r="A322" s="55"/>
      <c r="B322" s="30"/>
      <c r="C322" s="31"/>
      <c r="D322" s="32"/>
      <c r="E322" s="31"/>
      <c r="F322" s="32"/>
      <c r="G322" s="16">
        <f t="shared" si="9"/>
        <v>0</v>
      </c>
      <c r="H322" s="33"/>
      <c r="I322" s="31"/>
    </row>
    <row r="323" spans="1:7" ht="12.75">
      <c r="A323" s="52">
        <f>A321+1</f>
        <v>139</v>
      </c>
      <c r="G323" s="16">
        <f t="shared" si="9"/>
        <v>0</v>
      </c>
    </row>
    <row r="324" spans="1:9" s="5" customFormat="1" ht="12.75">
      <c r="A324" s="55"/>
      <c r="B324" s="30"/>
      <c r="C324" s="31"/>
      <c r="D324" s="32"/>
      <c r="E324" s="31"/>
      <c r="F324" s="32"/>
      <c r="G324" s="16">
        <f t="shared" si="9"/>
        <v>0</v>
      </c>
      <c r="H324" s="33"/>
      <c r="I324" s="31"/>
    </row>
    <row r="325" spans="1:7" ht="12.75">
      <c r="A325" s="52">
        <f>A323+1</f>
        <v>140</v>
      </c>
      <c r="G325" s="16">
        <f t="shared" si="9"/>
        <v>0</v>
      </c>
    </row>
    <row r="326" spans="1:9" s="5" customFormat="1" ht="12.75">
      <c r="A326" s="55"/>
      <c r="B326" s="30"/>
      <c r="C326" s="31"/>
      <c r="D326" s="32"/>
      <c r="E326" s="31"/>
      <c r="F326" s="32"/>
      <c r="G326" s="16">
        <f t="shared" si="9"/>
        <v>0</v>
      </c>
      <c r="H326" s="33"/>
      <c r="I326" s="31"/>
    </row>
    <row r="327" spans="1:7" ht="12.75">
      <c r="A327" s="52">
        <f>A325+1</f>
        <v>141</v>
      </c>
      <c r="G327" s="16">
        <f t="shared" si="9"/>
        <v>0</v>
      </c>
    </row>
    <row r="328" spans="1:9" s="5" customFormat="1" ht="12.75">
      <c r="A328" s="55"/>
      <c r="B328" s="30"/>
      <c r="C328" s="31"/>
      <c r="D328" s="32"/>
      <c r="E328" s="31"/>
      <c r="F328" s="32"/>
      <c r="G328" s="16">
        <f t="shared" si="9"/>
        <v>0</v>
      </c>
      <c r="H328" s="33"/>
      <c r="I328" s="31"/>
    </row>
    <row r="329" spans="1:7" ht="12.75">
      <c r="A329" s="52">
        <f>A327+1</f>
        <v>142</v>
      </c>
      <c r="G329" s="16">
        <f t="shared" si="9"/>
        <v>0</v>
      </c>
    </row>
    <row r="330" spans="1:9" s="5" customFormat="1" ht="12.75">
      <c r="A330" s="55"/>
      <c r="B330" s="30"/>
      <c r="C330" s="31"/>
      <c r="D330" s="32"/>
      <c r="E330" s="31"/>
      <c r="F330" s="32"/>
      <c r="G330" s="16">
        <f t="shared" si="9"/>
        <v>0</v>
      </c>
      <c r="H330" s="33"/>
      <c r="I330" s="31"/>
    </row>
    <row r="331" spans="1:7" ht="12.75">
      <c r="A331" s="52">
        <f>A329+1</f>
        <v>143</v>
      </c>
      <c r="G331" s="16">
        <f t="shared" si="9"/>
        <v>0</v>
      </c>
    </row>
    <row r="332" spans="1:9" s="5" customFormat="1" ht="12.75">
      <c r="A332" s="55"/>
      <c r="B332" s="30"/>
      <c r="C332" s="31"/>
      <c r="D332" s="32"/>
      <c r="E332" s="31"/>
      <c r="F332" s="32"/>
      <c r="G332" s="16">
        <f t="shared" si="9"/>
        <v>0</v>
      </c>
      <c r="H332" s="33"/>
      <c r="I332" s="31"/>
    </row>
    <row r="333" spans="1:7" ht="12.75">
      <c r="A333" s="52">
        <f>A331+1</f>
        <v>144</v>
      </c>
      <c r="G333" s="16">
        <f t="shared" si="9"/>
        <v>0</v>
      </c>
    </row>
    <row r="334" spans="1:9" s="5" customFormat="1" ht="12.75">
      <c r="A334" s="55"/>
      <c r="B334" s="30"/>
      <c r="C334" s="31"/>
      <c r="D334" s="32"/>
      <c r="E334" s="31"/>
      <c r="F334" s="32"/>
      <c r="G334" s="16">
        <f t="shared" si="9"/>
        <v>0</v>
      </c>
      <c r="H334" s="33"/>
      <c r="I334" s="31"/>
    </row>
    <row r="335" spans="1:7" ht="12.75">
      <c r="A335" s="52">
        <f>A333+1</f>
        <v>145</v>
      </c>
      <c r="G335" s="16">
        <f t="shared" si="9"/>
        <v>0</v>
      </c>
    </row>
    <row r="336" spans="1:9" s="5" customFormat="1" ht="12.75">
      <c r="A336" s="55"/>
      <c r="B336" s="30"/>
      <c r="C336" s="31"/>
      <c r="D336" s="32"/>
      <c r="E336" s="31"/>
      <c r="F336" s="32"/>
      <c r="G336" s="16">
        <f t="shared" si="9"/>
        <v>0</v>
      </c>
      <c r="H336" s="33"/>
      <c r="I336" s="31"/>
    </row>
    <row r="337" spans="1:7" ht="12.75">
      <c r="A337" s="52">
        <f>A335+1</f>
        <v>146</v>
      </c>
      <c r="G337" s="16">
        <f t="shared" si="9"/>
        <v>0</v>
      </c>
    </row>
    <row r="338" spans="1:9" s="5" customFormat="1" ht="12.75">
      <c r="A338" s="55"/>
      <c r="B338" s="30"/>
      <c r="C338" s="31"/>
      <c r="D338" s="32"/>
      <c r="E338" s="31"/>
      <c r="F338" s="32"/>
      <c r="G338" s="16">
        <f t="shared" si="9"/>
        <v>0</v>
      </c>
      <c r="H338" s="33"/>
      <c r="I338" s="31"/>
    </row>
    <row r="339" spans="1:7" ht="12.75">
      <c r="A339" s="52">
        <f>A337+1</f>
        <v>147</v>
      </c>
      <c r="G339" s="16">
        <f t="shared" si="9"/>
        <v>0</v>
      </c>
    </row>
    <row r="340" spans="1:9" s="5" customFormat="1" ht="12.75">
      <c r="A340" s="55"/>
      <c r="B340" s="30"/>
      <c r="C340" s="31"/>
      <c r="D340" s="32"/>
      <c r="E340" s="31"/>
      <c r="F340" s="32"/>
      <c r="G340" s="16">
        <f t="shared" si="9"/>
        <v>0</v>
      </c>
      <c r="H340" s="33"/>
      <c r="I340" s="31"/>
    </row>
    <row r="341" spans="1:7" ht="12.75">
      <c r="A341" s="52">
        <f>A339+1</f>
        <v>148</v>
      </c>
      <c r="G341" s="16">
        <f t="shared" si="9"/>
        <v>0</v>
      </c>
    </row>
    <row r="342" spans="1:9" s="5" customFormat="1" ht="12.75">
      <c r="A342" s="55"/>
      <c r="B342" s="30"/>
      <c r="C342" s="31"/>
      <c r="D342" s="32"/>
      <c r="E342" s="31"/>
      <c r="F342" s="32"/>
      <c r="G342" s="16">
        <f t="shared" si="9"/>
        <v>0</v>
      </c>
      <c r="H342" s="33"/>
      <c r="I342" s="31"/>
    </row>
    <row r="343" spans="1:7" ht="12.75">
      <c r="A343" s="52">
        <f>A341+1</f>
        <v>149</v>
      </c>
      <c r="G343" s="16">
        <f t="shared" si="9"/>
        <v>0</v>
      </c>
    </row>
    <row r="344" spans="1:9" s="5" customFormat="1" ht="12.75">
      <c r="A344" s="55"/>
      <c r="B344" s="30"/>
      <c r="C344" s="31"/>
      <c r="D344" s="32"/>
      <c r="E344" s="31"/>
      <c r="F344" s="32"/>
      <c r="G344" s="16">
        <f t="shared" si="9"/>
        <v>0</v>
      </c>
      <c r="H344" s="33"/>
      <c r="I344" s="31"/>
    </row>
    <row r="345" spans="1:7" ht="12.75">
      <c r="A345" s="52">
        <f>A343+1</f>
        <v>150</v>
      </c>
      <c r="G345" s="16">
        <f t="shared" si="9"/>
        <v>0</v>
      </c>
    </row>
    <row r="346" spans="1:9" s="5" customFormat="1" ht="12.75">
      <c r="A346" s="55"/>
      <c r="B346" s="30"/>
      <c r="C346" s="31"/>
      <c r="D346" s="32"/>
      <c r="E346" s="31"/>
      <c r="F346" s="32"/>
      <c r="G346" s="16">
        <f t="shared" si="9"/>
        <v>0</v>
      </c>
      <c r="H346" s="33"/>
      <c r="I346" s="31"/>
    </row>
    <row r="347" ht="12.75">
      <c r="G347" s="16">
        <f t="shared" si="9"/>
        <v>0</v>
      </c>
    </row>
    <row r="348" ht="12.75">
      <c r="G348" s="16">
        <f t="shared" si="9"/>
        <v>0</v>
      </c>
    </row>
    <row r="349" ht="12.75">
      <c r="G349" s="16">
        <f aca="true" t="shared" si="10" ref="G349:G378">IF(F349&gt;1/1/2000,IF($E$2&lt;=(F349+2),(125+75+40),($E$2-(F349+2))*15+(125+75+40)),)</f>
        <v>0</v>
      </c>
    </row>
    <row r="350" ht="12.75">
      <c r="G350" s="16">
        <f t="shared" si="10"/>
        <v>0</v>
      </c>
    </row>
    <row r="351" ht="12.75">
      <c r="G351" s="16">
        <f t="shared" si="10"/>
        <v>0</v>
      </c>
    </row>
    <row r="352" ht="12.75">
      <c r="G352" s="16">
        <f t="shared" si="10"/>
        <v>0</v>
      </c>
    </row>
    <row r="353" ht="12.75">
      <c r="G353" s="16">
        <f t="shared" si="10"/>
        <v>0</v>
      </c>
    </row>
    <row r="354" ht="12.75">
      <c r="G354" s="16">
        <f t="shared" si="10"/>
        <v>0</v>
      </c>
    </row>
    <row r="355" ht="12.75">
      <c r="G355" s="16">
        <f t="shared" si="10"/>
        <v>0</v>
      </c>
    </row>
    <row r="356" ht="12.75">
      <c r="G356" s="16">
        <f t="shared" si="10"/>
        <v>0</v>
      </c>
    </row>
    <row r="357" ht="12.75">
      <c r="G357" s="16">
        <f t="shared" si="10"/>
        <v>0</v>
      </c>
    </row>
    <row r="358" ht="12.75">
      <c r="G358" s="16">
        <f t="shared" si="10"/>
        <v>0</v>
      </c>
    </row>
    <row r="359" ht="12.75">
      <c r="G359" s="16">
        <f t="shared" si="10"/>
        <v>0</v>
      </c>
    </row>
    <row r="360" ht="12.75">
      <c r="G360" s="16">
        <f t="shared" si="10"/>
        <v>0</v>
      </c>
    </row>
    <row r="361" ht="12.75">
      <c r="G361" s="16">
        <f t="shared" si="10"/>
        <v>0</v>
      </c>
    </row>
    <row r="362" ht="12.75">
      <c r="G362" s="16">
        <f t="shared" si="10"/>
        <v>0</v>
      </c>
    </row>
    <row r="363" ht="12.75">
      <c r="G363" s="16">
        <f t="shared" si="10"/>
        <v>0</v>
      </c>
    </row>
    <row r="364" ht="12.75">
      <c r="G364" s="16">
        <f t="shared" si="10"/>
        <v>0</v>
      </c>
    </row>
    <row r="365" ht="12.75">
      <c r="G365" s="16">
        <f t="shared" si="10"/>
        <v>0</v>
      </c>
    </row>
    <row r="366" ht="12.75">
      <c r="G366" s="16">
        <f t="shared" si="10"/>
        <v>0</v>
      </c>
    </row>
    <row r="367" ht="12.75">
      <c r="G367" s="16">
        <f t="shared" si="10"/>
        <v>0</v>
      </c>
    </row>
    <row r="368" ht="12.75">
      <c r="G368" s="16">
        <f t="shared" si="10"/>
        <v>0</v>
      </c>
    </row>
    <row r="369" ht="12.75">
      <c r="G369" s="16">
        <f t="shared" si="10"/>
        <v>0</v>
      </c>
    </row>
    <row r="370" ht="12.75">
      <c r="G370" s="16">
        <f t="shared" si="10"/>
        <v>0</v>
      </c>
    </row>
    <row r="371" ht="12.75">
      <c r="G371" s="16">
        <f t="shared" si="10"/>
        <v>0</v>
      </c>
    </row>
    <row r="372" ht="12.75">
      <c r="G372" s="16">
        <f t="shared" si="10"/>
        <v>0</v>
      </c>
    </row>
    <row r="373" ht="12.75">
      <c r="G373" s="16">
        <f t="shared" si="10"/>
        <v>0</v>
      </c>
    </row>
    <row r="374" ht="12.75">
      <c r="G374" s="16">
        <f t="shared" si="10"/>
        <v>0</v>
      </c>
    </row>
    <row r="375" ht="12.75">
      <c r="G375" s="16">
        <f t="shared" si="10"/>
        <v>0</v>
      </c>
    </row>
    <row r="376" ht="12.75">
      <c r="G376" s="16">
        <f t="shared" si="10"/>
        <v>0</v>
      </c>
    </row>
    <row r="377" ht="12.75">
      <c r="G377" s="16">
        <f t="shared" si="10"/>
        <v>0</v>
      </c>
    </row>
    <row r="378" ht="12.75">
      <c r="G378" s="16">
        <f t="shared" si="10"/>
        <v>0</v>
      </c>
    </row>
  </sheetData>
  <sheetProtection/>
  <conditionalFormatting sqref="G317:G378 G283:G312 G249:G278 G215:G244 G181:G210 G111:G142 G147:G176 G77:G106 G5:G36 G41:G7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  <rowBreaks count="10" manualBreakCount="10">
    <brk id="36" max="255" man="1"/>
    <brk id="72" max="255" man="1"/>
    <brk id="106" max="255" man="1"/>
    <brk id="142" max="255" man="1"/>
    <brk id="176" max="255" man="1"/>
    <brk id="210" max="255" man="1"/>
    <brk id="244" max="255" man="1"/>
    <brk id="278" max="255" man="1"/>
    <brk id="312" max="255" man="1"/>
    <brk id="3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7.00390625" style="0" bestFit="1" customWidth="1"/>
    <col min="2" max="2" width="92.140625" style="0" bestFit="1" customWidth="1"/>
  </cols>
  <sheetData>
    <row r="1" ht="38.25" customHeight="1">
      <c r="B1" s="61" t="s">
        <v>38</v>
      </c>
    </row>
    <row r="2" ht="16.5" customHeight="1">
      <c r="B2" s="61"/>
    </row>
    <row r="3" spans="1:2" ht="17.25" customHeight="1">
      <c r="A3" t="s">
        <v>37</v>
      </c>
      <c r="B3" t="s">
        <v>31</v>
      </c>
    </row>
    <row r="4" ht="17.25" customHeight="1"/>
    <row r="5" ht="17.25" customHeight="1"/>
    <row r="6" ht="17.25" customHeight="1">
      <c r="A6" t="s">
        <v>34</v>
      </c>
    </row>
    <row r="7" spans="1:2" ht="17.25" customHeight="1">
      <c r="A7" s="48" t="s">
        <v>32</v>
      </c>
      <c r="B7" s="49">
        <v>75</v>
      </c>
    </row>
    <row r="8" spans="1:2" ht="17.25" customHeight="1">
      <c r="A8" s="48" t="s">
        <v>33</v>
      </c>
      <c r="B8" s="49">
        <v>125</v>
      </c>
    </row>
    <row r="9" ht="17.25" customHeight="1">
      <c r="A9" t="s">
        <v>39</v>
      </c>
    </row>
    <row r="10" spans="1:2" ht="17.25" customHeight="1">
      <c r="A10" s="48" t="s">
        <v>32</v>
      </c>
      <c r="B10" s="49">
        <v>8</v>
      </c>
    </row>
    <row r="11" spans="1:2" ht="17.25" customHeight="1">
      <c r="A11" s="48" t="s">
        <v>33</v>
      </c>
      <c r="B11" s="49">
        <v>15</v>
      </c>
    </row>
    <row r="12" ht="17.25" customHeight="1">
      <c r="A12" t="s">
        <v>35</v>
      </c>
    </row>
    <row r="13" spans="1:2" ht="17.25" customHeight="1">
      <c r="A13" s="48" t="s">
        <v>32</v>
      </c>
      <c r="B13" s="49">
        <v>0</v>
      </c>
    </row>
    <row r="14" spans="1:2" ht="17.25" customHeight="1">
      <c r="A14" s="48" t="s">
        <v>33</v>
      </c>
      <c r="B14" s="49">
        <v>75</v>
      </c>
    </row>
    <row r="15" ht="17.25" customHeight="1">
      <c r="A15" t="s">
        <v>40</v>
      </c>
    </row>
    <row r="16" spans="1:2" ht="17.25" customHeight="1">
      <c r="A16" s="48" t="s">
        <v>32</v>
      </c>
      <c r="B16" s="49">
        <v>0</v>
      </c>
    </row>
    <row r="17" spans="1:2" ht="17.25" customHeight="1">
      <c r="A17" s="48" t="s">
        <v>33</v>
      </c>
      <c r="B17" s="49">
        <v>40</v>
      </c>
    </row>
    <row r="18" ht="17.25" customHeight="1"/>
    <row r="19" spans="1:2" ht="17.25" customHeight="1">
      <c r="A19" t="s">
        <v>36</v>
      </c>
      <c r="B19" t="s">
        <v>44</v>
      </c>
    </row>
    <row r="20" spans="1:2" ht="12.75">
      <c r="A20" t="s">
        <v>45</v>
      </c>
      <c r="B20" t="s">
        <v>48</v>
      </c>
    </row>
    <row r="21" spans="1:2" ht="12.75">
      <c r="A21" t="s">
        <v>46</v>
      </c>
      <c r="B21" t="s">
        <v>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STOKESG313</dc:creator>
  <cp:keywords/>
  <dc:description/>
  <cp:lastModifiedBy>CAROLINE HOLLAND</cp:lastModifiedBy>
  <cp:lastPrinted>2019-12-19T18:05:35Z</cp:lastPrinted>
  <dcterms:created xsi:type="dcterms:W3CDTF">2005-03-07T13:23:16Z</dcterms:created>
  <dcterms:modified xsi:type="dcterms:W3CDTF">2019-12-26T17:07:01Z</dcterms:modified>
  <cp:category/>
  <cp:version/>
  <cp:contentType/>
  <cp:contentStatus/>
</cp:coreProperties>
</file>